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rinne/Desktop/"/>
    </mc:Choice>
  </mc:AlternateContent>
  <xr:revisionPtr revIDLastSave="0" documentId="13_ncr:1_{157C49F7-5A78-3A4B-B355-52966A3A453E}" xr6:coauthVersionLast="45" xr6:coauthVersionMax="45" xr10:uidLastSave="{00000000-0000-0000-0000-000000000000}"/>
  <bookViews>
    <workbookView xWindow="0" yWindow="460" windowWidth="26520" windowHeight="15420" xr2:uid="{00000000-000D-0000-FFFF-FFFF00000000}"/>
  </bookViews>
  <sheets>
    <sheet name="2020 BDC col" sheetId="1" r:id="rId1"/>
  </sheets>
  <definedNames>
    <definedName name="_xlnm._FilterDatabase" localSheetId="0" hidden="1">'2020 BDC col'!$A$7:$L$7</definedName>
    <definedName name="_xlnm.Print_Titles" localSheetId="0">'2020 BDC col'!$B:$B,'2020 BDC col'!$6:$7</definedName>
    <definedName name="_xlnm.Print_Area" localSheetId="0">'2020 BDC col'!$A$1:$L$75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J8" i="1"/>
  <c r="L8" i="1"/>
  <c r="J42" i="1"/>
  <c r="H42" i="1"/>
  <c r="L42" i="1"/>
  <c r="J34" i="1"/>
  <c r="H34" i="1"/>
  <c r="L34" i="1"/>
  <c r="J40" i="1"/>
  <c r="H40" i="1"/>
  <c r="L40" i="1"/>
  <c r="J20" i="1"/>
  <c r="H20" i="1"/>
  <c r="J10" i="1"/>
  <c r="J12" i="1"/>
  <c r="J14" i="1"/>
  <c r="J16" i="1"/>
  <c r="J18" i="1"/>
  <c r="J22" i="1"/>
  <c r="J24" i="1"/>
  <c r="J26" i="1"/>
  <c r="J28" i="1"/>
  <c r="J30" i="1"/>
  <c r="J32" i="1"/>
  <c r="J38" i="1"/>
  <c r="J44" i="1"/>
  <c r="J46" i="1"/>
  <c r="J48" i="1"/>
  <c r="J50" i="1"/>
  <c r="J52" i="1"/>
  <c r="J54" i="1"/>
  <c r="J56" i="1"/>
  <c r="J58" i="1"/>
  <c r="J60" i="1"/>
  <c r="J62" i="1"/>
  <c r="J64" i="1"/>
  <c r="J66" i="1"/>
  <c r="J68" i="1"/>
  <c r="J70" i="1"/>
  <c r="J36" i="1"/>
  <c r="H10" i="1"/>
  <c r="L10" i="1"/>
  <c r="H12" i="1"/>
  <c r="L12" i="1"/>
  <c r="H14" i="1"/>
  <c r="L14" i="1"/>
  <c r="H16" i="1"/>
  <c r="H18" i="1"/>
  <c r="H22" i="1"/>
  <c r="H24" i="1"/>
  <c r="H26" i="1"/>
  <c r="H28" i="1"/>
  <c r="L28" i="1"/>
  <c r="H30" i="1"/>
  <c r="L30" i="1"/>
  <c r="H32" i="1"/>
  <c r="L32" i="1"/>
  <c r="H38" i="1"/>
  <c r="H44" i="1"/>
  <c r="H46" i="1"/>
  <c r="H48" i="1"/>
  <c r="H50" i="1"/>
  <c r="H52" i="1"/>
  <c r="L52" i="1"/>
  <c r="H54" i="1"/>
  <c r="L54" i="1"/>
  <c r="H56" i="1"/>
  <c r="L56" i="1"/>
  <c r="H58" i="1"/>
  <c r="H60" i="1"/>
  <c r="H62" i="1"/>
  <c r="H64" i="1"/>
  <c r="H66" i="1"/>
  <c r="L68" i="1"/>
  <c r="H70" i="1"/>
  <c r="L70" i="1"/>
  <c r="H36" i="1"/>
  <c r="L36" i="1"/>
  <c r="L64" i="1"/>
  <c r="L24" i="1"/>
  <c r="L62" i="1"/>
  <c r="L46" i="1"/>
  <c r="L22" i="1"/>
  <c r="L48" i="1"/>
  <c r="L60" i="1"/>
  <c r="L44" i="1"/>
  <c r="L18" i="1"/>
  <c r="L20" i="1"/>
  <c r="L66" i="1"/>
  <c r="L58" i="1"/>
  <c r="L50" i="1"/>
  <c r="L38" i="1"/>
  <c r="L26" i="1"/>
  <c r="L16" i="1"/>
  <c r="K73" i="1"/>
</calcChain>
</file>

<file path=xl/sharedStrings.xml><?xml version="1.0" encoding="utf-8"?>
<sst xmlns="http://schemas.openxmlformats.org/spreadsheetml/2006/main" count="164" uniqueCount="129">
  <si>
    <t>TOTAL</t>
  </si>
  <si>
    <t>Apéritif, foie gras, saint jacques poellées</t>
  </si>
  <si>
    <t>Blanc</t>
  </si>
  <si>
    <t>Rouge</t>
  </si>
  <si>
    <t>BIO</t>
  </si>
  <si>
    <t>Charcuterie, côte de bœuf, fromages</t>
  </si>
  <si>
    <t>Languedoc - Château Puech Haut Prestige - 2018</t>
  </si>
  <si>
    <t>Pic Saint Loup - Esprit Sauvage Lambrusques - J.M. Aujoux - 2019</t>
  </si>
  <si>
    <t>Grillades, tarte aux fraises</t>
  </si>
  <si>
    <t>BIO
SANS SULFITE</t>
  </si>
  <si>
    <t>Bœuf mariné, tian de légumes, comté</t>
  </si>
  <si>
    <t>SANS SULFITE</t>
  </si>
  <si>
    <t>Pays d'Oc IGP Syrah - Le Bastion - Cros Pujol - 2019 - sans sulfite</t>
  </si>
  <si>
    <t>Blanc Moelleux</t>
  </si>
  <si>
    <t>Apéritif, poissons, plat au curry, viandes blanches, fromage bleu, tartes</t>
  </si>
  <si>
    <t>Apéritif, viandes blanches, poisson, desserts aux fruits</t>
  </si>
  <si>
    <t>Saint Nicolas de Bourgueil - Les Montils - Domaine de la Cotelleraie - 2018</t>
  </si>
  <si>
    <t>Apéritif, poissons, huitres, fruits de mer, crustacés</t>
  </si>
  <si>
    <t>Apéritif, huîtres, fruits de mer, poissons grillés, fromages de chèvre</t>
  </si>
  <si>
    <t>Agriculture raisonnée</t>
  </si>
  <si>
    <t>Viandes blanches, volailles, poissons en sauce</t>
  </si>
  <si>
    <t>Chateauneuf-du-Pape - Le Jas des Papes - 2017</t>
  </si>
  <si>
    <t>Viandes en sauce, canard, grillades</t>
  </si>
  <si>
    <t>Chateauneuf-du-Pape - Le Jas des Papes - 2016</t>
  </si>
  <si>
    <t>Saint Joseph - Les Challeys - Maison Delas - 2019</t>
  </si>
  <si>
    <t>Charcuteries, gibiers, fromages</t>
  </si>
  <si>
    <t>Charcuteries, poularde, carré de veau, fromages</t>
  </si>
  <si>
    <t>Brochet, légumes grillés, parmesan et jambon de Parme, onglet à l'échalotte</t>
  </si>
  <si>
    <t>Veau, poulet roti fermier, cabillaud, Saint Marcellin</t>
  </si>
  <si>
    <t>Pâté en croute, plats à base de cèpes ou de truffe, carré d'agneau, filet mignon</t>
  </si>
  <si>
    <t>Bœuf, agneau, gibier</t>
  </si>
  <si>
    <t>Puisseguin Saint Emilion - Château Rigaud - 2016</t>
  </si>
  <si>
    <t>Bordeaux - Château de Bordes Quancard - 2016</t>
  </si>
  <si>
    <t>Bordeaux Supérieur - Château Puy Laborde - 2018</t>
  </si>
  <si>
    <t>Accord mets-vins</t>
  </si>
  <si>
    <t>Couleur</t>
  </si>
  <si>
    <t>Labels</t>
  </si>
  <si>
    <t>Produits</t>
  </si>
  <si>
    <t xml:space="preserve"> MAIL : </t>
  </si>
  <si>
    <t xml:space="preserve"> MOBILE :</t>
  </si>
  <si>
    <t xml:space="preserve"> NOM :</t>
  </si>
  <si>
    <t>Hautes Côtes de Nuit - Domaine Hudelot - 2018</t>
  </si>
  <si>
    <t>Morgon - Cuvée Mathilde Côte de Py - 
J.M. Aujoux - 2018</t>
  </si>
  <si>
    <t>Pays d'Oc IGP Chardonnay -  Cha Cha Cha - 
Les Domaines Paul Mas - 2019</t>
  </si>
  <si>
    <t>Pays d'Oc IGP Viognier - Classique - 
Les Domaines Paul Mas - 2019</t>
  </si>
  <si>
    <t>Champagne Blanc de Noirs Héritage Brut
Famille Baudry</t>
  </si>
  <si>
    <t>Côtes de Gascogne IGP - Premières Grives Moelleux - Domaine Tariquet - 2019</t>
  </si>
  <si>
    <t>Côtes du Roussillon Villages - Tautavel - 
Sans Sulfite Ajouté - 2019</t>
  </si>
  <si>
    <t>Fitou - Origines - Domaine Bertrand Bergé - 2017</t>
  </si>
  <si>
    <t>Pauillac - Château Richebon - 2012</t>
  </si>
  <si>
    <t>Charcuterie, viande rouge, fromages</t>
  </si>
  <si>
    <t>Viandes rouges ou blanches ou camembert frit</t>
  </si>
  <si>
    <t>Commentaires de dégustation</t>
  </si>
  <si>
    <t>Belle robe rouge intense. Arômes de garrigue, de fruits mûrs confits et d'épices. Vin puissant et sauvage</t>
  </si>
  <si>
    <t>Prix à la bouteille</t>
  </si>
  <si>
    <t>Montant TTC</t>
  </si>
  <si>
    <t>Haut Médoc Cru Bourgeois - Château Mûret - 2015</t>
  </si>
  <si>
    <t>Tera Vitis</t>
  </si>
  <si>
    <t xml:space="preserve"> PRÉNOM :</t>
  </si>
  <si>
    <t>Saint Emilion - Château Simard - 2010</t>
  </si>
  <si>
    <t>Blanquette de volaille, veau en sauce, ravioles de légumes</t>
  </si>
  <si>
    <t>Côtes du Rhône - Château de Tresques - 2018</t>
  </si>
  <si>
    <t>Côtes du Rhône Village Valréas - Clos Bellane - 2017</t>
  </si>
  <si>
    <t>Grillades</t>
  </si>
  <si>
    <t>BORDEAUX</t>
  </si>
  <si>
    <t>BOURGOGNE</t>
  </si>
  <si>
    <t>BEAUJOLAIS</t>
  </si>
  <si>
    <t>RHONE</t>
  </si>
  <si>
    <t>LOIRE</t>
  </si>
  <si>
    <t>OCCITANIE</t>
  </si>
  <si>
    <t>CHAMPAGNE</t>
  </si>
  <si>
    <t>Sancerre - Domaine Serge Laloue - 2018</t>
  </si>
  <si>
    <t>Muscadet Sèvre et Maine - Les Perdrix de l'année - 2019</t>
  </si>
  <si>
    <t>Péssac Léognan - Pommeraie de Brown -
2nd vin de Château Brown - 2017</t>
  </si>
  <si>
    <t>Chablis - Domaine Gautheron - 2018</t>
  </si>
  <si>
    <t>Marsannay rouge - Château de Marsannay - 2017</t>
  </si>
  <si>
    <t>IGP Ardèche Chardonnay - Grand Ardèche - Louis Latour - 2018</t>
  </si>
  <si>
    <t>Bordeaux - Château des Hautes Combes - 2019</t>
  </si>
  <si>
    <t>Vin jaune doré clair. Elégantes notes de pêche, de chevrefeuille, de vanille et de miel.</t>
  </si>
  <si>
    <t>Terrines, viandes rouges, rôti de porc fermier</t>
  </si>
  <si>
    <t>Poêlée de cêpes, agneau rôti, tournedos, côte de bœuf</t>
  </si>
  <si>
    <t>Poêlée de champignons, entrecôte, plateau de fromages</t>
  </si>
  <si>
    <t>Apéritif, huîtres, crustacés, saint jacques, poissons, mais également ris de veau, fromages de chèvre</t>
  </si>
  <si>
    <t>Pièce de boeuf, agneau grillé</t>
  </si>
  <si>
    <t>Robe jaune citron pâle. Belle fraîcheur aux notes citronnées et iodées. Franche minéralité</t>
  </si>
  <si>
    <t>Charcuterie, bœuf sauce roquefort, saucisses au chou, Saint Nectaire</t>
  </si>
  <si>
    <t>Couleur or brillant. Douceur fruitée aux arômes d'ananas, de vanille et de pain d'épices. Bonne acidité et longue finale</t>
  </si>
  <si>
    <t>Apéritif, foie gras, fromages à pâte persillée, gâteau au chocolat</t>
  </si>
  <si>
    <t>Belle robe rouge rubis. Vin exubérant, fruité et épicé aux notes de mûre et de prune</t>
  </si>
  <si>
    <t>Robe rubis. Bouche complexe de fraise écrasée et de cerise. Tanins souples et soyeux</t>
  </si>
  <si>
    <t>Robe profonde. Notes de mûre et de cassis, d'épices et de cuir. Tanins moelleux</t>
  </si>
  <si>
    <t>Tourte, confit de canard, cassoulet, quiche aux cèpes, parmesan</t>
  </si>
  <si>
    <t>Charcuterie, rôti de veau aux olives, sanglier, anchois frais</t>
  </si>
  <si>
    <t>Pour toute question, vous pouvez joindre Jérôme au 06 14 91 01 92</t>
  </si>
  <si>
    <t>Belle robe rubis. Bouche souple, fraîche et fruitée (bois de santal et pruneaux). Vin friand et facile d'accès</t>
  </si>
  <si>
    <t>Robe dense et grenat foncé. Bouquet de fruits noirs et rouges, de notes de torréfaction, de réglisse et de cuir. Vin vigoureux, tanins soyeux. La finale persistante</t>
  </si>
  <si>
    <t>Jolie robe sombre aux reflets grenat. Grande pureté des fruits rouges et noirs, senteur de vanille et d'épices, tanins subtils. Belle fraicheur avec douceur et intensité</t>
  </si>
  <si>
    <t>Plats en sauce, viandes rôties, fromages et charcuterie</t>
  </si>
  <si>
    <t>Robe rouge intense. Arômes de fruits rouges, violette et d'épices douces. Bouche vive et fraîche. Vin puissant et tanins fins. Finale longue et aromatique, légèrement corsée</t>
  </si>
  <si>
    <t>Notes de fruits frais, d'acacia, de chèvrefeuille. Vin aromatique, fruité, fin. Belle finale longue</t>
  </si>
  <si>
    <t>Robe rubis tirant vers le grenat. Arômes gourmands de cerise et de framboise, légèrement poivré. Tanins souples et soyeux</t>
  </si>
  <si>
    <t>Belle robe grenat. Bouche charnue sur le fruit à noyau bien mûr</t>
  </si>
  <si>
    <t>Bulles fines et légères. Attaque vive et franche, douceur charnue. Arômes de pain grillée et de confiture de coing</t>
  </si>
  <si>
    <t>Bulles fines et beau cordon. Notes de pêche, d'abricot et  d'acacia. Attaque de miel, de canelle et de pain grillé</t>
  </si>
  <si>
    <t>Arôme de fruits exotiques, de brioche. Un vin puissant et d'une grande richesse aromatique. Equilibré et harmonieux</t>
  </si>
  <si>
    <t>Robe pourpre aux reflets grenat. Bouche ample, charnue et rafraîchissante (notes mentholées) aux arômes de cassis et myrtille. Belle densité et tanins soyeux</t>
  </si>
  <si>
    <t>Belle robe grenat intense. Corps charpenté aux arômes de mûre, de cerise noire, d'épices et d'olive noire. Le bois est bien fondu, les tanins sont fins et élégants</t>
  </si>
  <si>
    <t>Nbre cartons 6 bouteilles</t>
  </si>
  <si>
    <t>Nbre 1/2 cartons 3 bouteilles</t>
  </si>
  <si>
    <t>Prix 1/2 carton = 3 bouteilles</t>
  </si>
  <si>
    <t>Prix carton = 6 bouteilles</t>
  </si>
  <si>
    <t>Champagne Henri Abelé Brut</t>
  </si>
  <si>
    <t>Robe brillante et limpide. Attaque gourmande de fruits blancs confits, d'acacia et de beurre frais. Vin rond et riche avec fraîcheur et vivacité. Un Chablis comme on l'aime !</t>
  </si>
  <si>
    <t xml:space="preserve">Robe grenat. Notes de sous-bois, de kirsch, de prune et de framboise. Vin dense, concentré et  complexe. Finale douce et succulente … et quel soyeux ! </t>
  </si>
  <si>
    <t>Belle robe rouge grenat. Arômes de fruits noirs confits, d'épices douces et de garrigue. Attaque ronde, vin fruité</t>
  </si>
  <si>
    <t>Robe dorée. Vin complexe, intensité arômatique de coing, de compotes de fruits, de miel et de fleurs blanches. Belle profondeur et beaucoup de relief : exceptionnel !</t>
  </si>
  <si>
    <t>Robe jaune à reflet doré. Bouche gourmande, notes de fruits exotiques, de raisin frais. Vin fin, moelleux, élégant et typé</t>
  </si>
  <si>
    <t>Robe rubis éclatante. Notes gourmandes de mûre et de framboise, d'épices et de violette. Finale persistante et fruitée</t>
  </si>
  <si>
    <t>Robe jaune intense. Arômes de pamplemousse, de pêche et de silex. Vin minéral et rafraichissant. Une référence de l'appellation !</t>
  </si>
  <si>
    <t>Robe rubis intense. Bouche souple, généreuse et équilibrée. Arômes de prune, de cerise et notes poivrée. Une référence !</t>
  </si>
  <si>
    <t>Arômes de cerise, de violette et d'épices. Belle structure et concentration aromatique. Vin de caractère et bien équilibré</t>
  </si>
  <si>
    <t>Belle couleur violacée, notes de fruits rouges et noirs, tanins souples. Du bio sans sulfite de qualité au bon prix !</t>
  </si>
  <si>
    <t>Nez rubis intense. Arômes de fruits rouges et noirs. Vin voluptueux, riche et équilibré. Un bonheur de douceur !</t>
  </si>
  <si>
    <t>Belle couleur rubis. Notes de fruits rouges très concentrées, d'épices douces et de cuir. Matière fine, tanins fermes et mâche veloutée et suave … quel plaisir !</t>
  </si>
  <si>
    <t>Terrine de volaille, fromages de chèvre, poissons et crustacés</t>
  </si>
  <si>
    <t xml:space="preserve">Robe rubis. Vin puissant et élégant aux arômes de petits fruits rouges et noirs, tanins soyeux. Belle structure et belle finale … un vrai plaisir bio ! </t>
  </si>
  <si>
    <t>Mâcon Bussières Domaine Thierry Drouin - 2019</t>
  </si>
  <si>
    <t>Bon de commande et règlement par chèque à l'ordre de la paroisse Sainte-Marguerite à retourner AVANT LE 10 DECEMBRE au secrétariat de la paroisse (25, avenue de la République)</t>
  </si>
  <si>
    <t>Les dates de retrait des commandes vous seront communiquées ultérieurement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</si>
</sst>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_-* #,##0.00_-;\-* #,##0.00_-;_-* &quot;-&quot;??_-;_-@_-"/>
    <numFmt numFmtId="167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67" fontId="2" fillId="0" borderId="0" xfId="2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167" fontId="2" fillId="0" borderId="1" xfId="2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164" fontId="7" fillId="0" borderId="14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4" fillId="0" borderId="3" xfId="0" applyNumberFormat="1" applyFont="1" applyBorder="1" applyAlignment="1" applyProtection="1">
      <alignment horizontal="center" vertical="center"/>
    </xf>
    <xf numFmtId="164" fontId="4" fillId="0" borderId="11" xfId="0" applyNumberFormat="1" applyFont="1" applyBorder="1" applyAlignment="1" applyProtection="1">
      <alignment horizontal="center" vertical="center"/>
    </xf>
    <xf numFmtId="167" fontId="2" fillId="0" borderId="3" xfId="2" applyNumberFormat="1" applyFont="1" applyBorder="1" applyAlignment="1" applyProtection="1">
      <alignment horizontal="center" vertical="center"/>
      <protection locked="0"/>
    </xf>
    <xf numFmtId="167" fontId="2" fillId="0" borderId="11" xfId="2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10" xfId="0" applyFont="1" applyBorder="1" applyAlignment="1" applyProtection="1">
      <alignment horizontal="center" vertical="center" textRotation="255"/>
    </xf>
    <xf numFmtId="0" fontId="3" fillId="0" borderId="11" xfId="0" applyFont="1" applyBorder="1" applyAlignment="1" applyProtection="1">
      <alignment horizontal="center" vertical="center" textRotation="255"/>
    </xf>
    <xf numFmtId="0" fontId="7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99FF"/>
      <color rgb="FFFFFF99"/>
      <color rgb="FFFFFF66"/>
      <color rgb="FFCC0099"/>
      <color rgb="FFFFFF00"/>
      <color rgb="FFFF00FF"/>
      <color rgb="FFFF33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8</xdr:col>
      <xdr:colOff>370987</xdr:colOff>
      <xdr:row>5</xdr:row>
      <xdr:rowOff>4570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8F29F29-C9C5-4CA8-A270-F4D6320C0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30275" y="66675"/>
          <a:ext cx="1533525" cy="1171575"/>
        </a:xfrm>
        <a:prstGeom prst="rect">
          <a:avLst/>
        </a:prstGeom>
      </xdr:spPr>
    </xdr:pic>
    <xdr:clientData/>
  </xdr:twoCellAnchor>
  <xdr:twoCellAnchor editAs="oneCell">
    <xdr:from>
      <xdr:col>8</xdr:col>
      <xdr:colOff>466725</xdr:colOff>
      <xdr:row>0</xdr:row>
      <xdr:rowOff>0</xdr:rowOff>
    </xdr:from>
    <xdr:to>
      <xdr:col>9</xdr:col>
      <xdr:colOff>763953</xdr:colOff>
      <xdr:row>4</xdr:row>
      <xdr:rowOff>141474</xdr:rowOff>
    </xdr:to>
    <xdr:pic>
      <xdr:nvPicPr>
        <xdr:cNvPr id="4" name="Image 3" descr="Assortiment Table de Fêtes">
          <a:extLst>
            <a:ext uri="{FF2B5EF4-FFF2-40B4-BE49-F238E27FC236}">
              <a16:creationId xmlns:a16="http://schemas.microsoft.com/office/drawing/2014/main" id="{83108B70-8DD6-4B1B-88C9-425CE1A0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8575" y="57151"/>
          <a:ext cx="1095375" cy="1163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895351</xdr:colOff>
      <xdr:row>0</xdr:row>
      <xdr:rowOff>38100</xdr:rowOff>
    </xdr:from>
    <xdr:to>
      <xdr:col>12</xdr:col>
      <xdr:colOff>70051</xdr:colOff>
      <xdr:row>4</xdr:row>
      <xdr:rowOff>73513</xdr:rowOff>
    </xdr:to>
    <xdr:pic>
      <xdr:nvPicPr>
        <xdr:cNvPr id="5" name="Image 4" descr="Des vins étonnants - Assortiment | Mon Caviste">
          <a:extLst>
            <a:ext uri="{FF2B5EF4-FFF2-40B4-BE49-F238E27FC236}">
              <a16:creationId xmlns:a16="http://schemas.microsoft.com/office/drawing/2014/main" id="{DF840F06-6F13-46C9-8BAF-61AFC751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33350"/>
          <a:ext cx="1736436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8"/>
  <sheetViews>
    <sheetView tabSelected="1" showRuler="0" topLeftCell="A17" zoomScale="70" zoomScaleNormal="70" zoomScaleSheetLayoutView="39" zoomScalePageLayoutView="39" workbookViewId="0">
      <selection activeCell="F81" sqref="F81"/>
    </sheetView>
  </sheetViews>
  <sheetFormatPr baseColWidth="10" defaultColWidth="11" defaultRowHeight="24.5" customHeight="1" x14ac:dyDescent="0.2"/>
  <cols>
    <col min="1" max="1" width="15.83203125" style="10" customWidth="1"/>
    <col min="2" max="2" width="52" style="1" customWidth="1"/>
    <col min="3" max="3" width="10.6640625" style="1" customWidth="1"/>
    <col min="4" max="4" width="9.5" style="1" customWidth="1"/>
    <col min="5" max="5" width="53.6640625" style="2" customWidth="1"/>
    <col min="6" max="6" width="34.33203125" style="2" customWidth="1"/>
    <col min="7" max="7" width="8.5" style="11" customWidth="1"/>
    <col min="8" max="11" width="10.6640625" style="1" customWidth="1"/>
    <col min="12" max="12" width="11.33203125" style="1" customWidth="1"/>
    <col min="13" max="16384" width="11" style="1"/>
  </cols>
  <sheetData>
    <row r="1" spans="1:13" ht="24.5" customHeight="1" x14ac:dyDescent="0.2">
      <c r="A1" s="37" t="s">
        <v>40</v>
      </c>
      <c r="B1" s="38"/>
      <c r="C1" s="38"/>
      <c r="D1" s="39"/>
      <c r="E1" s="64" t="s">
        <v>39</v>
      </c>
      <c r="F1" s="64"/>
      <c r="G1" s="4"/>
      <c r="H1" s="4"/>
      <c r="I1" s="4"/>
      <c r="J1"/>
      <c r="K1"/>
      <c r="L1" s="4"/>
    </row>
    <row r="2" spans="1:13" ht="15" customHeight="1" x14ac:dyDescent="0.2">
      <c r="A2" s="40"/>
      <c r="B2" s="41"/>
      <c r="C2" s="41"/>
      <c r="D2" s="42"/>
      <c r="E2" s="64"/>
      <c r="F2" s="64"/>
      <c r="G2" s="4"/>
      <c r="H2" s="4"/>
      <c r="I2" s="4"/>
      <c r="J2" s="4"/>
      <c r="K2" s="4"/>
      <c r="L2" s="4"/>
    </row>
    <row r="3" spans="1:13" ht="24.5" customHeight="1" x14ac:dyDescent="0.2">
      <c r="A3" s="37" t="s">
        <v>58</v>
      </c>
      <c r="B3" s="38"/>
      <c r="C3" s="38"/>
      <c r="D3" s="39"/>
      <c r="E3" s="64" t="s">
        <v>38</v>
      </c>
      <c r="F3" s="64"/>
      <c r="G3" s="4"/>
      <c r="H3" s="4"/>
      <c r="I3" s="4"/>
      <c r="J3" s="4"/>
      <c r="K3" s="4"/>
      <c r="L3" s="4"/>
    </row>
    <row r="4" spans="1:13" ht="16.75" customHeight="1" x14ac:dyDescent="0.2">
      <c r="A4" s="40"/>
      <c r="B4" s="41"/>
      <c r="C4" s="41"/>
      <c r="D4" s="42"/>
      <c r="E4" s="64"/>
      <c r="F4" s="64"/>
      <c r="G4" s="4"/>
      <c r="H4" s="4"/>
      <c r="I4" s="4"/>
      <c r="J4" s="4"/>
      <c r="K4" s="4"/>
      <c r="L4" s="4"/>
    </row>
    <row r="5" spans="1:13" ht="12.5" customHeight="1" x14ac:dyDescent="0.2"/>
    <row r="6" spans="1:13" ht="24.5" customHeight="1" x14ac:dyDescent="0.2">
      <c r="A6" s="57"/>
      <c r="B6" s="58" t="s">
        <v>37</v>
      </c>
      <c r="C6" s="22" t="s">
        <v>36</v>
      </c>
      <c r="D6" s="22" t="s">
        <v>35</v>
      </c>
      <c r="E6" s="23" t="s">
        <v>52</v>
      </c>
      <c r="F6" s="23" t="s">
        <v>34</v>
      </c>
      <c r="G6" s="59" t="s">
        <v>54</v>
      </c>
      <c r="H6" s="56" t="s">
        <v>109</v>
      </c>
      <c r="I6" s="56" t="s">
        <v>108</v>
      </c>
      <c r="J6" s="56" t="s">
        <v>110</v>
      </c>
      <c r="K6" s="56" t="s">
        <v>107</v>
      </c>
      <c r="L6" s="56" t="s">
        <v>55</v>
      </c>
    </row>
    <row r="7" spans="1:13" ht="24.5" customHeight="1" x14ac:dyDescent="0.2">
      <c r="A7" s="57"/>
      <c r="B7" s="58"/>
      <c r="C7" s="22"/>
      <c r="D7" s="22"/>
      <c r="E7" s="23"/>
      <c r="F7" s="23"/>
      <c r="G7" s="59"/>
      <c r="H7" s="56"/>
      <c r="I7" s="56"/>
      <c r="J7" s="56"/>
      <c r="K7" s="56"/>
      <c r="L7" s="56"/>
    </row>
    <row r="8" spans="1:13" ht="24.5" customHeight="1" x14ac:dyDescent="0.2">
      <c r="A8" s="49" t="s">
        <v>64</v>
      </c>
      <c r="B8" s="68" t="s">
        <v>77</v>
      </c>
      <c r="C8" s="50" t="s">
        <v>9</v>
      </c>
      <c r="D8" s="52" t="s">
        <v>3</v>
      </c>
      <c r="E8" s="50" t="s">
        <v>121</v>
      </c>
      <c r="F8" s="50" t="s">
        <v>97</v>
      </c>
      <c r="G8" s="45">
        <v>7.5</v>
      </c>
      <c r="H8" s="43">
        <f>G8*3</f>
        <v>22.5</v>
      </c>
      <c r="I8" s="47"/>
      <c r="J8" s="43">
        <f>G8*6</f>
        <v>45</v>
      </c>
      <c r="K8" s="47"/>
      <c r="L8" s="54">
        <f>H8*I8+J8*K8</f>
        <v>0</v>
      </c>
    </row>
    <row r="9" spans="1:13" ht="24.5" customHeight="1" x14ac:dyDescent="0.2">
      <c r="A9" s="49"/>
      <c r="B9" s="69"/>
      <c r="C9" s="51"/>
      <c r="D9" s="53"/>
      <c r="E9" s="51"/>
      <c r="F9" s="51"/>
      <c r="G9" s="46"/>
      <c r="H9" s="44"/>
      <c r="I9" s="48"/>
      <c r="J9" s="44"/>
      <c r="K9" s="48"/>
      <c r="L9" s="55"/>
    </row>
    <row r="10" spans="1:13" ht="19.75" customHeight="1" x14ac:dyDescent="0.2">
      <c r="A10" s="49"/>
      <c r="B10" s="21" t="s">
        <v>33</v>
      </c>
      <c r="C10" s="22"/>
      <c r="D10" s="22" t="s">
        <v>3</v>
      </c>
      <c r="E10" s="23" t="s">
        <v>120</v>
      </c>
      <c r="F10" s="23" t="s">
        <v>50</v>
      </c>
      <c r="G10" s="24">
        <v>7</v>
      </c>
      <c r="H10" s="25">
        <f t="shared" ref="H10" si="0">G10*3</f>
        <v>21</v>
      </c>
      <c r="I10" s="18"/>
      <c r="J10" s="25">
        <f t="shared" ref="J10" si="1">G10*6</f>
        <v>42</v>
      </c>
      <c r="K10" s="18"/>
      <c r="L10" s="54">
        <f>H10*I10+J10*K10</f>
        <v>0</v>
      </c>
      <c r="M10" s="14"/>
    </row>
    <row r="11" spans="1:13" ht="19.75" customHeight="1" x14ac:dyDescent="0.2">
      <c r="A11" s="49"/>
      <c r="B11" s="21"/>
      <c r="C11" s="22"/>
      <c r="D11" s="22"/>
      <c r="E11" s="23"/>
      <c r="F11" s="23"/>
      <c r="G11" s="24"/>
      <c r="H11" s="25"/>
      <c r="I11" s="18"/>
      <c r="J11" s="25"/>
      <c r="K11" s="18"/>
      <c r="L11" s="55"/>
    </row>
    <row r="12" spans="1:13" ht="19.75" customHeight="1" x14ac:dyDescent="0.2">
      <c r="A12" s="49"/>
      <c r="B12" s="21" t="s">
        <v>32</v>
      </c>
      <c r="C12" s="22"/>
      <c r="D12" s="22" t="s">
        <v>3</v>
      </c>
      <c r="E12" s="23" t="s">
        <v>94</v>
      </c>
      <c r="F12" s="23" t="s">
        <v>51</v>
      </c>
      <c r="G12" s="24">
        <v>7.5</v>
      </c>
      <c r="H12" s="25">
        <f t="shared" ref="H12" si="2">G12*3</f>
        <v>22.5</v>
      </c>
      <c r="I12" s="18"/>
      <c r="J12" s="25">
        <f t="shared" ref="J12" si="3">G12*6</f>
        <v>45</v>
      </c>
      <c r="K12" s="18"/>
      <c r="L12" s="19">
        <f t="shared" ref="L12" si="4">H12*I12+J12*K12</f>
        <v>0</v>
      </c>
    </row>
    <row r="13" spans="1:13" ht="19.75" customHeight="1" x14ac:dyDescent="0.2">
      <c r="A13" s="49"/>
      <c r="B13" s="21"/>
      <c r="C13" s="22"/>
      <c r="D13" s="22"/>
      <c r="E13" s="23"/>
      <c r="F13" s="23"/>
      <c r="G13" s="24"/>
      <c r="H13" s="25"/>
      <c r="I13" s="18"/>
      <c r="J13" s="25"/>
      <c r="K13" s="18"/>
      <c r="L13" s="20"/>
    </row>
    <row r="14" spans="1:13" ht="19.75" customHeight="1" x14ac:dyDescent="0.2">
      <c r="A14" s="49"/>
      <c r="B14" s="65" t="s">
        <v>56</v>
      </c>
      <c r="C14" s="22" t="s">
        <v>57</v>
      </c>
      <c r="D14" s="22" t="s">
        <v>3</v>
      </c>
      <c r="E14" s="23" t="s">
        <v>122</v>
      </c>
      <c r="F14" s="23" t="s">
        <v>79</v>
      </c>
      <c r="G14" s="24">
        <v>9.5</v>
      </c>
      <c r="H14" s="25">
        <f t="shared" ref="H14" si="5">G14*3</f>
        <v>28.5</v>
      </c>
      <c r="I14" s="18"/>
      <c r="J14" s="25">
        <f t="shared" ref="J14" si="6">G14*6</f>
        <v>57</v>
      </c>
      <c r="K14" s="18"/>
      <c r="L14" s="19">
        <f t="shared" ref="L14" si="7">H14*I14+J14*K14</f>
        <v>0</v>
      </c>
    </row>
    <row r="15" spans="1:13" ht="19.75" customHeight="1" x14ac:dyDescent="0.2">
      <c r="A15" s="49"/>
      <c r="B15" s="65"/>
      <c r="C15" s="22"/>
      <c r="D15" s="22"/>
      <c r="E15" s="23"/>
      <c r="F15" s="23"/>
      <c r="G15" s="24"/>
      <c r="H15" s="25"/>
      <c r="I15" s="18"/>
      <c r="J15" s="25"/>
      <c r="K15" s="18"/>
      <c r="L15" s="20"/>
    </row>
    <row r="16" spans="1:13" ht="25.25" customHeight="1" x14ac:dyDescent="0.2">
      <c r="A16" s="49"/>
      <c r="B16" s="21" t="s">
        <v>49</v>
      </c>
      <c r="C16" s="22"/>
      <c r="D16" s="22" t="s">
        <v>3</v>
      </c>
      <c r="E16" s="23" t="s">
        <v>95</v>
      </c>
      <c r="F16" s="23" t="s">
        <v>80</v>
      </c>
      <c r="G16" s="24">
        <v>21</v>
      </c>
      <c r="H16" s="25">
        <f t="shared" ref="H16" si="8">G16*3</f>
        <v>63</v>
      </c>
      <c r="I16" s="18"/>
      <c r="J16" s="25">
        <f t="shared" ref="J16" si="9">G16*6</f>
        <v>126</v>
      </c>
      <c r="K16" s="18"/>
      <c r="L16" s="19">
        <f t="shared" ref="L16" si="10">H16*I16+J16*K16</f>
        <v>0</v>
      </c>
    </row>
    <row r="17" spans="1:12" ht="25.25" customHeight="1" x14ac:dyDescent="0.2">
      <c r="A17" s="49"/>
      <c r="B17" s="21"/>
      <c r="C17" s="22"/>
      <c r="D17" s="22"/>
      <c r="E17" s="23"/>
      <c r="F17" s="23"/>
      <c r="G17" s="24"/>
      <c r="H17" s="25"/>
      <c r="I17" s="18"/>
      <c r="J17" s="25"/>
      <c r="K17" s="18"/>
      <c r="L17" s="20"/>
    </row>
    <row r="18" spans="1:12" ht="25.25" customHeight="1" x14ac:dyDescent="0.2">
      <c r="A18" s="49"/>
      <c r="B18" s="21" t="s">
        <v>31</v>
      </c>
      <c r="C18" s="22" t="s">
        <v>4</v>
      </c>
      <c r="D18" s="22" t="s">
        <v>3</v>
      </c>
      <c r="E18" s="23" t="s">
        <v>96</v>
      </c>
      <c r="F18" s="23" t="s">
        <v>30</v>
      </c>
      <c r="G18" s="24">
        <v>14</v>
      </c>
      <c r="H18" s="25">
        <f t="shared" ref="H18" si="11">G18*3</f>
        <v>42</v>
      </c>
      <c r="I18" s="18"/>
      <c r="J18" s="25">
        <f t="shared" ref="J18" si="12">G18*6</f>
        <v>84</v>
      </c>
      <c r="K18" s="18"/>
      <c r="L18" s="19">
        <f t="shared" ref="L18" si="13">H18*I18+J18*K18</f>
        <v>0</v>
      </c>
    </row>
    <row r="19" spans="1:12" ht="25.25" customHeight="1" x14ac:dyDescent="0.2">
      <c r="A19" s="49"/>
      <c r="B19" s="21"/>
      <c r="C19" s="22"/>
      <c r="D19" s="22"/>
      <c r="E19" s="23"/>
      <c r="F19" s="23"/>
      <c r="G19" s="24"/>
      <c r="H19" s="25"/>
      <c r="I19" s="18"/>
      <c r="J19" s="25"/>
      <c r="K19" s="18"/>
      <c r="L19" s="20"/>
    </row>
    <row r="20" spans="1:12" ht="25.25" customHeight="1" x14ac:dyDescent="0.2">
      <c r="A20" s="49"/>
      <c r="B20" s="65" t="s">
        <v>59</v>
      </c>
      <c r="C20" s="22"/>
      <c r="D20" s="22" t="s">
        <v>3</v>
      </c>
      <c r="E20" s="23" t="s">
        <v>123</v>
      </c>
      <c r="F20" s="23" t="s">
        <v>81</v>
      </c>
      <c r="G20" s="24">
        <v>22</v>
      </c>
      <c r="H20" s="25">
        <f t="shared" ref="H20:H22" si="14">G20*3</f>
        <v>66</v>
      </c>
      <c r="I20" s="18"/>
      <c r="J20" s="25">
        <f t="shared" ref="J20" si="15">G20*6</f>
        <v>132</v>
      </c>
      <c r="K20" s="18"/>
      <c r="L20" s="19">
        <f t="shared" ref="L20" si="16">H20*I20+J20*K20</f>
        <v>0</v>
      </c>
    </row>
    <row r="21" spans="1:12" ht="25.25" customHeight="1" x14ac:dyDescent="0.2">
      <c r="A21" s="49"/>
      <c r="B21" s="65"/>
      <c r="C21" s="22"/>
      <c r="D21" s="22"/>
      <c r="E21" s="23"/>
      <c r="F21" s="23"/>
      <c r="G21" s="24"/>
      <c r="H21" s="25"/>
      <c r="I21" s="18"/>
      <c r="J21" s="25"/>
      <c r="K21" s="18"/>
      <c r="L21" s="20"/>
    </row>
    <row r="22" spans="1:12" ht="25.25" customHeight="1" x14ac:dyDescent="0.2">
      <c r="A22" s="49"/>
      <c r="B22" s="21" t="s">
        <v>73</v>
      </c>
      <c r="C22" s="22"/>
      <c r="D22" s="22" t="s">
        <v>3</v>
      </c>
      <c r="E22" s="23" t="s">
        <v>98</v>
      </c>
      <c r="F22" s="23" t="s">
        <v>29</v>
      </c>
      <c r="G22" s="24">
        <v>19</v>
      </c>
      <c r="H22" s="25">
        <f t="shared" si="14"/>
        <v>57</v>
      </c>
      <c r="I22" s="18"/>
      <c r="J22" s="25">
        <f t="shared" ref="J22" si="17">G22*6</f>
        <v>114</v>
      </c>
      <c r="K22" s="18"/>
      <c r="L22" s="19">
        <f t="shared" ref="L22" si="18">H22*I22+J22*K22</f>
        <v>0</v>
      </c>
    </row>
    <row r="23" spans="1:12" ht="25.25" customHeight="1" x14ac:dyDescent="0.2">
      <c r="A23" s="49"/>
      <c r="B23" s="21"/>
      <c r="C23" s="22"/>
      <c r="D23" s="22"/>
      <c r="E23" s="23"/>
      <c r="F23" s="23"/>
      <c r="G23" s="24"/>
      <c r="H23" s="25"/>
      <c r="I23" s="18"/>
      <c r="J23" s="25"/>
      <c r="K23" s="18"/>
      <c r="L23" s="20"/>
    </row>
    <row r="24" spans="1:12" ht="25.25" customHeight="1" x14ac:dyDescent="0.2">
      <c r="A24" s="33" t="s">
        <v>65</v>
      </c>
      <c r="B24" s="65" t="s">
        <v>74</v>
      </c>
      <c r="C24" s="22"/>
      <c r="D24" s="22" t="s">
        <v>2</v>
      </c>
      <c r="E24" s="23" t="s">
        <v>112</v>
      </c>
      <c r="F24" s="23" t="s">
        <v>82</v>
      </c>
      <c r="G24" s="24">
        <v>13</v>
      </c>
      <c r="H24" s="25">
        <f t="shared" ref="H24" si="19">G24*3</f>
        <v>39</v>
      </c>
      <c r="I24" s="18"/>
      <c r="J24" s="25">
        <f t="shared" ref="J24" si="20">G24*6</f>
        <v>78</v>
      </c>
      <c r="K24" s="18"/>
      <c r="L24" s="19">
        <f t="shared" ref="L24" si="21">H24*I24+J24*K24</f>
        <v>0</v>
      </c>
    </row>
    <row r="25" spans="1:12" ht="25.25" customHeight="1" x14ac:dyDescent="0.2">
      <c r="A25" s="33"/>
      <c r="B25" s="65"/>
      <c r="C25" s="22"/>
      <c r="D25" s="22"/>
      <c r="E25" s="23"/>
      <c r="F25" s="23"/>
      <c r="G25" s="24"/>
      <c r="H25" s="25"/>
      <c r="I25" s="18"/>
      <c r="J25" s="25"/>
      <c r="K25" s="18"/>
      <c r="L25" s="20"/>
    </row>
    <row r="26" spans="1:12" ht="19.75" customHeight="1" x14ac:dyDescent="0.2">
      <c r="A26" s="33"/>
      <c r="B26" s="21" t="s">
        <v>126</v>
      </c>
      <c r="C26" s="22"/>
      <c r="D26" s="22" t="s">
        <v>2</v>
      </c>
      <c r="E26" s="23" t="s">
        <v>99</v>
      </c>
      <c r="F26" s="23" t="s">
        <v>60</v>
      </c>
      <c r="G26" s="24">
        <v>13.5</v>
      </c>
      <c r="H26" s="25">
        <f t="shared" ref="H26" si="22">G26*3</f>
        <v>40.5</v>
      </c>
      <c r="I26" s="18"/>
      <c r="J26" s="25">
        <f t="shared" ref="J26" si="23">G26*6</f>
        <v>81</v>
      </c>
      <c r="K26" s="18"/>
      <c r="L26" s="19">
        <f t="shared" ref="L26" si="24">H26*I26+J26*K26</f>
        <v>0</v>
      </c>
    </row>
    <row r="27" spans="1:12" ht="19.75" customHeight="1" x14ac:dyDescent="0.2">
      <c r="A27" s="33"/>
      <c r="B27" s="21"/>
      <c r="C27" s="22"/>
      <c r="D27" s="22"/>
      <c r="E27" s="23"/>
      <c r="F27" s="23"/>
      <c r="G27" s="24"/>
      <c r="H27" s="25"/>
      <c r="I27" s="18"/>
      <c r="J27" s="25"/>
      <c r="K27" s="18"/>
      <c r="L27" s="20"/>
    </row>
    <row r="28" spans="1:12" ht="19.75" customHeight="1" x14ac:dyDescent="0.2">
      <c r="A28" s="33"/>
      <c r="B28" s="21" t="s">
        <v>41</v>
      </c>
      <c r="C28" s="22" t="s">
        <v>4</v>
      </c>
      <c r="D28" s="22" t="s">
        <v>3</v>
      </c>
      <c r="E28" s="23" t="s">
        <v>100</v>
      </c>
      <c r="F28" s="23" t="s">
        <v>28</v>
      </c>
      <c r="G28" s="24">
        <v>14</v>
      </c>
      <c r="H28" s="25">
        <f t="shared" ref="H28" si="25">G28*3</f>
        <v>42</v>
      </c>
      <c r="I28" s="18"/>
      <c r="J28" s="25">
        <f t="shared" ref="J28" si="26">G28*6</f>
        <v>84</v>
      </c>
      <c r="K28" s="18"/>
      <c r="L28" s="19">
        <f t="shared" ref="L28" si="27">H28*I28+J28*K28</f>
        <v>0</v>
      </c>
    </row>
    <row r="29" spans="1:12" ht="19.75" customHeight="1" x14ac:dyDescent="0.2">
      <c r="A29" s="33"/>
      <c r="B29" s="21"/>
      <c r="C29" s="22"/>
      <c r="D29" s="22"/>
      <c r="E29" s="23"/>
      <c r="F29" s="23"/>
      <c r="G29" s="24"/>
      <c r="H29" s="25"/>
      <c r="I29" s="18"/>
      <c r="J29" s="25"/>
      <c r="K29" s="18"/>
      <c r="L29" s="20"/>
    </row>
    <row r="30" spans="1:12" ht="19.75" customHeight="1" x14ac:dyDescent="0.2">
      <c r="A30" s="33"/>
      <c r="B30" s="65" t="s">
        <v>75</v>
      </c>
      <c r="C30" s="22"/>
      <c r="D30" s="22" t="s">
        <v>3</v>
      </c>
      <c r="E30" s="23" t="s">
        <v>119</v>
      </c>
      <c r="F30" s="23" t="s">
        <v>27</v>
      </c>
      <c r="G30" s="24">
        <v>24</v>
      </c>
      <c r="H30" s="25">
        <f t="shared" ref="H30" si="28">G30*3</f>
        <v>72</v>
      </c>
      <c r="I30" s="18"/>
      <c r="J30" s="25">
        <f t="shared" ref="J30" si="29">G30*6</f>
        <v>144</v>
      </c>
      <c r="K30" s="18"/>
      <c r="L30" s="19">
        <f t="shared" ref="L30" si="30">H30*I30+J30*K30</f>
        <v>0</v>
      </c>
    </row>
    <row r="31" spans="1:12" ht="19.75" customHeight="1" x14ac:dyDescent="0.2">
      <c r="A31" s="33"/>
      <c r="B31" s="65"/>
      <c r="C31" s="22"/>
      <c r="D31" s="22"/>
      <c r="E31" s="23"/>
      <c r="F31" s="23"/>
      <c r="G31" s="24"/>
      <c r="H31" s="25"/>
      <c r="I31" s="18"/>
      <c r="J31" s="25"/>
      <c r="K31" s="18"/>
      <c r="L31" s="20"/>
    </row>
    <row r="32" spans="1:12" ht="19.75" customHeight="1" x14ac:dyDescent="0.2">
      <c r="A32" s="32" t="s">
        <v>66</v>
      </c>
      <c r="B32" s="21" t="s">
        <v>42</v>
      </c>
      <c r="C32" s="22"/>
      <c r="D32" s="22" t="s">
        <v>3</v>
      </c>
      <c r="E32" s="23" t="s">
        <v>101</v>
      </c>
      <c r="F32" s="23" t="s">
        <v>26</v>
      </c>
      <c r="G32" s="24">
        <v>10.5</v>
      </c>
      <c r="H32" s="25">
        <f t="shared" ref="H32" si="31">G32*3</f>
        <v>31.5</v>
      </c>
      <c r="I32" s="18"/>
      <c r="J32" s="25">
        <f t="shared" ref="J32" si="32">G32*6</f>
        <v>63</v>
      </c>
      <c r="K32" s="18"/>
      <c r="L32" s="19">
        <f t="shared" ref="L32" si="33">H32*I32+J32*K32</f>
        <v>0</v>
      </c>
    </row>
    <row r="33" spans="1:12" ht="19.75" customHeight="1" x14ac:dyDescent="0.2">
      <c r="A33" s="32"/>
      <c r="B33" s="21"/>
      <c r="C33" s="22"/>
      <c r="D33" s="22"/>
      <c r="E33" s="23"/>
      <c r="F33" s="23"/>
      <c r="G33" s="24"/>
      <c r="H33" s="25"/>
      <c r="I33" s="18"/>
      <c r="J33" s="25"/>
      <c r="K33" s="18"/>
      <c r="L33" s="20"/>
    </row>
    <row r="34" spans="1:12" ht="19.75" customHeight="1" x14ac:dyDescent="0.2">
      <c r="A34" s="34" t="s">
        <v>70</v>
      </c>
      <c r="B34" s="21" t="s">
        <v>45</v>
      </c>
      <c r="C34" s="22"/>
      <c r="D34" s="22" t="s">
        <v>2</v>
      </c>
      <c r="E34" s="23" t="s">
        <v>102</v>
      </c>
      <c r="F34" s="23" t="s">
        <v>1</v>
      </c>
      <c r="G34" s="24">
        <v>19</v>
      </c>
      <c r="H34" s="25">
        <f t="shared" ref="H34:H36" si="34">G34*3</f>
        <v>57</v>
      </c>
      <c r="I34" s="18"/>
      <c r="J34" s="25">
        <f t="shared" ref="J34" si="35">G34*6</f>
        <v>114</v>
      </c>
      <c r="K34" s="18"/>
      <c r="L34" s="19">
        <f t="shared" ref="L34" si="36">H34*I34+J34*K34</f>
        <v>0</v>
      </c>
    </row>
    <row r="35" spans="1:12" ht="19.75" customHeight="1" x14ac:dyDescent="0.2">
      <c r="A35" s="35"/>
      <c r="B35" s="21"/>
      <c r="C35" s="22"/>
      <c r="D35" s="22"/>
      <c r="E35" s="23"/>
      <c r="F35" s="23"/>
      <c r="G35" s="24"/>
      <c r="H35" s="25"/>
      <c r="I35" s="18"/>
      <c r="J35" s="25"/>
      <c r="K35" s="18"/>
      <c r="L35" s="20"/>
    </row>
    <row r="36" spans="1:12" ht="19.75" customHeight="1" x14ac:dyDescent="0.2">
      <c r="A36" s="35"/>
      <c r="B36" s="21" t="s">
        <v>111</v>
      </c>
      <c r="C36" s="22"/>
      <c r="D36" s="22" t="s">
        <v>2</v>
      </c>
      <c r="E36" s="23" t="s">
        <v>103</v>
      </c>
      <c r="F36" s="23" t="s">
        <v>1</v>
      </c>
      <c r="G36" s="24">
        <v>22.5</v>
      </c>
      <c r="H36" s="25">
        <f t="shared" si="34"/>
        <v>67.5</v>
      </c>
      <c r="I36" s="18"/>
      <c r="J36" s="25">
        <f t="shared" ref="J36" si="37">G36*6</f>
        <v>135</v>
      </c>
      <c r="K36" s="18"/>
      <c r="L36" s="19">
        <f t="shared" ref="L36" si="38">H36*I36+J36*K36</f>
        <v>0</v>
      </c>
    </row>
    <row r="37" spans="1:12" ht="19.75" customHeight="1" x14ac:dyDescent="0.2">
      <c r="A37" s="36"/>
      <c r="B37" s="21"/>
      <c r="C37" s="22"/>
      <c r="D37" s="22"/>
      <c r="E37" s="23"/>
      <c r="F37" s="23"/>
      <c r="G37" s="24"/>
      <c r="H37" s="25"/>
      <c r="I37" s="18"/>
      <c r="J37" s="25"/>
      <c r="K37" s="18"/>
      <c r="L37" s="20"/>
    </row>
    <row r="38" spans="1:12" ht="19.75" customHeight="1" x14ac:dyDescent="0.2">
      <c r="A38" s="33" t="s">
        <v>67</v>
      </c>
      <c r="B38" s="21" t="s">
        <v>61</v>
      </c>
      <c r="C38" s="22"/>
      <c r="D38" s="22" t="s">
        <v>3</v>
      </c>
      <c r="E38" s="23" t="s">
        <v>114</v>
      </c>
      <c r="F38" s="23" t="s">
        <v>63</v>
      </c>
      <c r="G38" s="24">
        <v>8.5</v>
      </c>
      <c r="H38" s="25">
        <f t="shared" ref="H38:H42" si="39">G38*3</f>
        <v>25.5</v>
      </c>
      <c r="I38" s="18"/>
      <c r="J38" s="25">
        <f t="shared" ref="J38" si="40">G38*6</f>
        <v>51</v>
      </c>
      <c r="K38" s="18"/>
      <c r="L38" s="19">
        <f t="shared" ref="L38" si="41">H38*I38+J38*K38</f>
        <v>0</v>
      </c>
    </row>
    <row r="39" spans="1:12" ht="19.75" customHeight="1" x14ac:dyDescent="0.2">
      <c r="A39" s="33"/>
      <c r="B39" s="21"/>
      <c r="C39" s="22"/>
      <c r="D39" s="22"/>
      <c r="E39" s="23"/>
      <c r="F39" s="23"/>
      <c r="G39" s="24"/>
      <c r="H39" s="25"/>
      <c r="I39" s="18"/>
      <c r="J39" s="25"/>
      <c r="K39" s="18"/>
      <c r="L39" s="20"/>
    </row>
    <row r="40" spans="1:12" ht="25.25" customHeight="1" x14ac:dyDescent="0.2">
      <c r="A40" s="33"/>
      <c r="B40" s="65" t="s">
        <v>62</v>
      </c>
      <c r="C40" s="22" t="s">
        <v>4</v>
      </c>
      <c r="D40" s="22" t="s">
        <v>3</v>
      </c>
      <c r="E40" s="23" t="s">
        <v>125</v>
      </c>
      <c r="F40" s="23" t="s">
        <v>25</v>
      </c>
      <c r="G40" s="24">
        <v>12</v>
      </c>
      <c r="H40" s="25">
        <f t="shared" si="39"/>
        <v>36</v>
      </c>
      <c r="I40" s="18"/>
      <c r="J40" s="25">
        <f t="shared" ref="J40" si="42">G40*6</f>
        <v>72</v>
      </c>
      <c r="K40" s="18"/>
      <c r="L40" s="19">
        <f t="shared" ref="L40" si="43">H40*I40+J40*K40</f>
        <v>0</v>
      </c>
    </row>
    <row r="41" spans="1:12" ht="25.25" customHeight="1" x14ac:dyDescent="0.2">
      <c r="A41" s="33"/>
      <c r="B41" s="65"/>
      <c r="C41" s="22"/>
      <c r="D41" s="22"/>
      <c r="E41" s="23"/>
      <c r="F41" s="23"/>
      <c r="G41" s="24"/>
      <c r="H41" s="25"/>
      <c r="I41" s="18"/>
      <c r="J41" s="25"/>
      <c r="K41" s="18"/>
      <c r="L41" s="20"/>
    </row>
    <row r="42" spans="1:12" ht="19.75" customHeight="1" x14ac:dyDescent="0.2">
      <c r="A42" s="33"/>
      <c r="B42" s="65" t="s">
        <v>76</v>
      </c>
      <c r="C42" s="22"/>
      <c r="D42" s="22" t="s">
        <v>2</v>
      </c>
      <c r="E42" s="23" t="s">
        <v>104</v>
      </c>
      <c r="F42" s="23" t="s">
        <v>124</v>
      </c>
      <c r="G42" s="24">
        <v>11</v>
      </c>
      <c r="H42" s="25">
        <f t="shared" si="39"/>
        <v>33</v>
      </c>
      <c r="I42" s="18"/>
      <c r="J42" s="25">
        <f t="shared" ref="J42" si="44">G42*6</f>
        <v>66</v>
      </c>
      <c r="K42" s="18"/>
      <c r="L42" s="19">
        <f t="shared" ref="L42" si="45">H42*I42+J42*K42</f>
        <v>0</v>
      </c>
    </row>
    <row r="43" spans="1:12" ht="19.75" customHeight="1" x14ac:dyDescent="0.2">
      <c r="A43" s="33"/>
      <c r="B43" s="65"/>
      <c r="C43" s="22"/>
      <c r="D43" s="22"/>
      <c r="E43" s="23"/>
      <c r="F43" s="23"/>
      <c r="G43" s="24"/>
      <c r="H43" s="25"/>
      <c r="I43" s="18"/>
      <c r="J43" s="25"/>
      <c r="K43" s="18"/>
      <c r="L43" s="20"/>
    </row>
    <row r="44" spans="1:12" ht="25.25" customHeight="1" x14ac:dyDescent="0.2">
      <c r="A44" s="33"/>
      <c r="B44" s="21" t="s">
        <v>24</v>
      </c>
      <c r="C44" s="22"/>
      <c r="D44" s="22" t="s">
        <v>3</v>
      </c>
      <c r="E44" s="23" t="s">
        <v>105</v>
      </c>
      <c r="F44" s="23" t="s">
        <v>83</v>
      </c>
      <c r="G44" s="24">
        <v>15.5</v>
      </c>
      <c r="H44" s="25">
        <f t="shared" ref="H44" si="46">G44*3</f>
        <v>46.5</v>
      </c>
      <c r="I44" s="18"/>
      <c r="J44" s="25">
        <f t="shared" ref="J44" si="47">G44*6</f>
        <v>93</v>
      </c>
      <c r="K44" s="18"/>
      <c r="L44" s="19">
        <f t="shared" ref="L44" si="48">H44*I44+J44*K44</f>
        <v>0</v>
      </c>
    </row>
    <row r="45" spans="1:12" ht="25.25" customHeight="1" x14ac:dyDescent="0.2">
      <c r="A45" s="33"/>
      <c r="B45" s="21"/>
      <c r="C45" s="22"/>
      <c r="D45" s="22"/>
      <c r="E45" s="23"/>
      <c r="F45" s="23"/>
      <c r="G45" s="24"/>
      <c r="H45" s="25"/>
      <c r="I45" s="18"/>
      <c r="J45" s="25"/>
      <c r="K45" s="18"/>
      <c r="L45" s="20"/>
    </row>
    <row r="46" spans="1:12" ht="25.25" customHeight="1" x14ac:dyDescent="0.2">
      <c r="A46" s="33"/>
      <c r="B46" s="21" t="s">
        <v>23</v>
      </c>
      <c r="C46" s="22"/>
      <c r="D46" s="22" t="s">
        <v>3</v>
      </c>
      <c r="E46" s="23" t="s">
        <v>106</v>
      </c>
      <c r="F46" s="23" t="s">
        <v>22</v>
      </c>
      <c r="G46" s="24">
        <v>23</v>
      </c>
      <c r="H46" s="25">
        <f t="shared" ref="H46" si="49">G46*3</f>
        <v>69</v>
      </c>
      <c r="I46" s="18"/>
      <c r="J46" s="25">
        <f t="shared" ref="J46" si="50">G46*6</f>
        <v>138</v>
      </c>
      <c r="K46" s="18"/>
      <c r="L46" s="19">
        <f t="shared" ref="L46" si="51">H46*I46+J46*K46</f>
        <v>0</v>
      </c>
    </row>
    <row r="47" spans="1:12" ht="25.25" customHeight="1" x14ac:dyDescent="0.2">
      <c r="A47" s="33"/>
      <c r="B47" s="21"/>
      <c r="C47" s="22"/>
      <c r="D47" s="22"/>
      <c r="E47" s="23"/>
      <c r="F47" s="23"/>
      <c r="G47" s="24"/>
      <c r="H47" s="25"/>
      <c r="I47" s="18"/>
      <c r="J47" s="25"/>
      <c r="K47" s="18"/>
      <c r="L47" s="20"/>
    </row>
    <row r="48" spans="1:12" ht="25.25" customHeight="1" x14ac:dyDescent="0.2">
      <c r="A48" s="33"/>
      <c r="B48" s="65" t="s">
        <v>21</v>
      </c>
      <c r="C48" s="22"/>
      <c r="D48" s="22" t="s">
        <v>2</v>
      </c>
      <c r="E48" s="23" t="s">
        <v>115</v>
      </c>
      <c r="F48" s="23" t="s">
        <v>20</v>
      </c>
      <c r="G48" s="24">
        <v>23</v>
      </c>
      <c r="H48" s="25">
        <f t="shared" ref="H48" si="52">G48*3</f>
        <v>69</v>
      </c>
      <c r="I48" s="18"/>
      <c r="J48" s="25">
        <f t="shared" ref="J48" si="53">G48*6</f>
        <v>138</v>
      </c>
      <c r="K48" s="18"/>
      <c r="L48" s="19">
        <f t="shared" ref="L48" si="54">H48*I48+J48*K48</f>
        <v>0</v>
      </c>
    </row>
    <row r="49" spans="1:12" ht="25.25" customHeight="1" x14ac:dyDescent="0.2">
      <c r="A49" s="33"/>
      <c r="B49" s="65"/>
      <c r="C49" s="22"/>
      <c r="D49" s="22"/>
      <c r="E49" s="23"/>
      <c r="F49" s="23"/>
      <c r="G49" s="24"/>
      <c r="H49" s="25"/>
      <c r="I49" s="18"/>
      <c r="J49" s="25"/>
      <c r="K49" s="18"/>
      <c r="L49" s="20"/>
    </row>
    <row r="50" spans="1:12" ht="25.25" customHeight="1" x14ac:dyDescent="0.2">
      <c r="A50" s="33" t="s">
        <v>68</v>
      </c>
      <c r="B50" s="66" t="s">
        <v>71</v>
      </c>
      <c r="C50" s="23" t="s">
        <v>19</v>
      </c>
      <c r="D50" s="22" t="s">
        <v>2</v>
      </c>
      <c r="E50" s="23" t="s">
        <v>118</v>
      </c>
      <c r="F50" s="23" t="s">
        <v>18</v>
      </c>
      <c r="G50" s="24">
        <v>14.5</v>
      </c>
      <c r="H50" s="25">
        <f t="shared" ref="H50" si="55">G50*3</f>
        <v>43.5</v>
      </c>
      <c r="I50" s="18"/>
      <c r="J50" s="25">
        <f t="shared" ref="J50" si="56">G50*6</f>
        <v>87</v>
      </c>
      <c r="K50" s="18"/>
      <c r="L50" s="19">
        <f t="shared" ref="L50" si="57">H50*I50+J50*K50</f>
        <v>0</v>
      </c>
    </row>
    <row r="51" spans="1:12" ht="25.25" customHeight="1" x14ac:dyDescent="0.2">
      <c r="A51" s="33"/>
      <c r="B51" s="66"/>
      <c r="C51" s="23"/>
      <c r="D51" s="22"/>
      <c r="E51" s="23"/>
      <c r="F51" s="23"/>
      <c r="G51" s="24"/>
      <c r="H51" s="25"/>
      <c r="I51" s="18"/>
      <c r="J51" s="25"/>
      <c r="K51" s="18"/>
      <c r="L51" s="20"/>
    </row>
    <row r="52" spans="1:12" ht="19.75" customHeight="1" x14ac:dyDescent="0.2">
      <c r="A52" s="33"/>
      <c r="B52" s="21" t="s">
        <v>72</v>
      </c>
      <c r="C52" s="22" t="s">
        <v>4</v>
      </c>
      <c r="D52" s="22" t="s">
        <v>2</v>
      </c>
      <c r="E52" s="23" t="s">
        <v>84</v>
      </c>
      <c r="F52" s="23" t="s">
        <v>17</v>
      </c>
      <c r="G52" s="24">
        <v>8.5</v>
      </c>
      <c r="H52" s="25">
        <f t="shared" ref="H52" si="58">G52*3</f>
        <v>25.5</v>
      </c>
      <c r="I52" s="18"/>
      <c r="J52" s="25">
        <f t="shared" ref="J52" si="59">G52*6</f>
        <v>51</v>
      </c>
      <c r="K52" s="18"/>
      <c r="L52" s="19">
        <f t="shared" ref="L52" si="60">H52*I52+J52*K52</f>
        <v>0</v>
      </c>
    </row>
    <row r="53" spans="1:12" ht="19.75" customHeight="1" x14ac:dyDescent="0.2">
      <c r="A53" s="33"/>
      <c r="B53" s="21"/>
      <c r="C53" s="22"/>
      <c r="D53" s="22"/>
      <c r="E53" s="23"/>
      <c r="F53" s="23"/>
      <c r="G53" s="24"/>
      <c r="H53" s="25"/>
      <c r="I53" s="18"/>
      <c r="J53" s="25"/>
      <c r="K53" s="18"/>
      <c r="L53" s="20"/>
    </row>
    <row r="54" spans="1:12" ht="19.75" customHeight="1" x14ac:dyDescent="0.2">
      <c r="A54" s="33"/>
      <c r="B54" s="21" t="s">
        <v>16</v>
      </c>
      <c r="C54" s="22"/>
      <c r="D54" s="22" t="s">
        <v>3</v>
      </c>
      <c r="E54" s="23" t="s">
        <v>117</v>
      </c>
      <c r="F54" s="23" t="s">
        <v>85</v>
      </c>
      <c r="G54" s="24">
        <v>11</v>
      </c>
      <c r="H54" s="25">
        <f t="shared" ref="H54" si="61">G54*3</f>
        <v>33</v>
      </c>
      <c r="I54" s="18"/>
      <c r="J54" s="25">
        <f t="shared" ref="J54" si="62">G54*6</f>
        <v>66</v>
      </c>
      <c r="K54" s="18"/>
      <c r="L54" s="19">
        <f t="shared" ref="L54" si="63">H54*I54+J54*K54</f>
        <v>0</v>
      </c>
    </row>
    <row r="55" spans="1:12" ht="19.75" customHeight="1" x14ac:dyDescent="0.2">
      <c r="A55" s="33"/>
      <c r="B55" s="21"/>
      <c r="C55" s="22"/>
      <c r="D55" s="22"/>
      <c r="E55" s="23"/>
      <c r="F55" s="23"/>
      <c r="G55" s="24"/>
      <c r="H55" s="25"/>
      <c r="I55" s="18"/>
      <c r="J55" s="25"/>
      <c r="K55" s="18"/>
      <c r="L55" s="20"/>
    </row>
    <row r="56" spans="1:12" ht="19.25" customHeight="1" x14ac:dyDescent="0.2">
      <c r="A56" s="61" t="s">
        <v>69</v>
      </c>
      <c r="B56" s="65" t="s">
        <v>43</v>
      </c>
      <c r="C56" s="22"/>
      <c r="D56" s="22" t="s">
        <v>2</v>
      </c>
      <c r="E56" s="23" t="s">
        <v>86</v>
      </c>
      <c r="F56" s="23" t="s">
        <v>15</v>
      </c>
      <c r="G56" s="24">
        <v>7.5</v>
      </c>
      <c r="H56" s="25">
        <f t="shared" ref="H56" si="64">G56*3</f>
        <v>22.5</v>
      </c>
      <c r="I56" s="18"/>
      <c r="J56" s="25">
        <f t="shared" ref="J56" si="65">G56*6</f>
        <v>45</v>
      </c>
      <c r="K56" s="18"/>
      <c r="L56" s="19">
        <f t="shared" ref="L56" si="66">H56*I56+J56*K56</f>
        <v>0</v>
      </c>
    </row>
    <row r="57" spans="1:12" ht="19.25" customHeight="1" x14ac:dyDescent="0.2">
      <c r="A57" s="62"/>
      <c r="B57" s="65"/>
      <c r="C57" s="22"/>
      <c r="D57" s="22"/>
      <c r="E57" s="23"/>
      <c r="F57" s="23"/>
      <c r="G57" s="24"/>
      <c r="H57" s="25"/>
      <c r="I57" s="18"/>
      <c r="J57" s="25"/>
      <c r="K57" s="18"/>
      <c r="L57" s="20"/>
    </row>
    <row r="58" spans="1:12" ht="19.25" customHeight="1" x14ac:dyDescent="0.2">
      <c r="A58" s="62"/>
      <c r="B58" s="21" t="s">
        <v>44</v>
      </c>
      <c r="C58" s="22"/>
      <c r="D58" s="22" t="s">
        <v>2</v>
      </c>
      <c r="E58" s="23" t="s">
        <v>78</v>
      </c>
      <c r="F58" s="23" t="s">
        <v>14</v>
      </c>
      <c r="G58" s="24">
        <v>7.5</v>
      </c>
      <c r="H58" s="25">
        <f t="shared" ref="H58" si="67">G58*3</f>
        <v>22.5</v>
      </c>
      <c r="I58" s="18"/>
      <c r="J58" s="25">
        <f t="shared" ref="J58" si="68">G58*6</f>
        <v>45</v>
      </c>
      <c r="K58" s="18"/>
      <c r="L58" s="19">
        <f t="shared" ref="L58" si="69">H58*I58+J58*K58</f>
        <v>0</v>
      </c>
    </row>
    <row r="59" spans="1:12" ht="19.25" customHeight="1" x14ac:dyDescent="0.2">
      <c r="A59" s="62"/>
      <c r="B59" s="21"/>
      <c r="C59" s="22"/>
      <c r="D59" s="22"/>
      <c r="E59" s="23"/>
      <c r="F59" s="23"/>
      <c r="G59" s="24"/>
      <c r="H59" s="25"/>
      <c r="I59" s="18"/>
      <c r="J59" s="25"/>
      <c r="K59" s="18"/>
      <c r="L59" s="20"/>
    </row>
    <row r="60" spans="1:12" ht="19.25" customHeight="1" x14ac:dyDescent="0.2">
      <c r="A60" s="62"/>
      <c r="B60" s="21" t="s">
        <v>46</v>
      </c>
      <c r="C60" s="23"/>
      <c r="D60" s="67" t="s">
        <v>13</v>
      </c>
      <c r="E60" s="23" t="s">
        <v>116</v>
      </c>
      <c r="F60" s="23" t="s">
        <v>87</v>
      </c>
      <c r="G60" s="24">
        <v>9</v>
      </c>
      <c r="H60" s="25">
        <f t="shared" ref="H60" si="70">G60*3</f>
        <v>27</v>
      </c>
      <c r="I60" s="18"/>
      <c r="J60" s="25">
        <f t="shared" ref="J60" si="71">G60*6</f>
        <v>54</v>
      </c>
      <c r="K60" s="18"/>
      <c r="L60" s="19">
        <f t="shared" ref="L60" si="72">H60*I60+J60*K60</f>
        <v>0</v>
      </c>
    </row>
    <row r="61" spans="1:12" ht="19.25" customHeight="1" x14ac:dyDescent="0.2">
      <c r="A61" s="62"/>
      <c r="B61" s="21"/>
      <c r="C61" s="23"/>
      <c r="D61" s="67"/>
      <c r="E61" s="23"/>
      <c r="F61" s="23"/>
      <c r="G61" s="24"/>
      <c r="H61" s="25"/>
      <c r="I61" s="18"/>
      <c r="J61" s="25"/>
      <c r="K61" s="18"/>
      <c r="L61" s="20"/>
    </row>
    <row r="62" spans="1:12" ht="19.25" customHeight="1" x14ac:dyDescent="0.2">
      <c r="A62" s="62"/>
      <c r="B62" s="21" t="s">
        <v>12</v>
      </c>
      <c r="C62" s="23" t="s">
        <v>11</v>
      </c>
      <c r="D62" s="22" t="s">
        <v>3</v>
      </c>
      <c r="E62" s="23" t="s">
        <v>88</v>
      </c>
      <c r="F62" s="23" t="s">
        <v>10</v>
      </c>
      <c r="G62" s="24">
        <v>7.5</v>
      </c>
      <c r="H62" s="25">
        <f t="shared" ref="H62" si="73">G62*3</f>
        <v>22.5</v>
      </c>
      <c r="I62" s="18"/>
      <c r="J62" s="25">
        <f t="shared" ref="J62" si="74">G62*6</f>
        <v>45</v>
      </c>
      <c r="K62" s="18"/>
      <c r="L62" s="19">
        <f t="shared" ref="L62" si="75">H62*I62+J62*K62</f>
        <v>0</v>
      </c>
    </row>
    <row r="63" spans="1:12" ht="19.25" customHeight="1" x14ac:dyDescent="0.2">
      <c r="A63" s="62"/>
      <c r="B63" s="21"/>
      <c r="C63" s="23"/>
      <c r="D63" s="22"/>
      <c r="E63" s="23"/>
      <c r="F63" s="23"/>
      <c r="G63" s="24"/>
      <c r="H63" s="25"/>
      <c r="I63" s="18"/>
      <c r="J63" s="25"/>
      <c r="K63" s="18"/>
      <c r="L63" s="20"/>
    </row>
    <row r="64" spans="1:12" ht="24" customHeight="1" x14ac:dyDescent="0.2">
      <c r="A64" s="62"/>
      <c r="B64" s="21" t="s">
        <v>47</v>
      </c>
      <c r="C64" s="23" t="s">
        <v>9</v>
      </c>
      <c r="D64" s="22" t="s">
        <v>3</v>
      </c>
      <c r="E64" s="23" t="s">
        <v>89</v>
      </c>
      <c r="F64" s="23" t="s">
        <v>8</v>
      </c>
      <c r="G64" s="24">
        <v>9</v>
      </c>
      <c r="H64" s="25">
        <f t="shared" ref="H64" si="76">G64*3</f>
        <v>27</v>
      </c>
      <c r="I64" s="18"/>
      <c r="J64" s="25">
        <f t="shared" ref="J64" si="77">G64*6</f>
        <v>54</v>
      </c>
      <c r="K64" s="18"/>
      <c r="L64" s="19">
        <f t="shared" ref="L64" si="78">H64*I64+J64*K64</f>
        <v>0</v>
      </c>
    </row>
    <row r="65" spans="1:14" ht="24" customHeight="1" x14ac:dyDescent="0.2">
      <c r="A65" s="62"/>
      <c r="B65" s="21"/>
      <c r="C65" s="22"/>
      <c r="D65" s="22"/>
      <c r="E65" s="23"/>
      <c r="F65" s="23"/>
      <c r="G65" s="24"/>
      <c r="H65" s="25"/>
      <c r="I65" s="18"/>
      <c r="J65" s="25"/>
      <c r="K65" s="18"/>
      <c r="L65" s="20"/>
    </row>
    <row r="66" spans="1:14" ht="19.25" customHeight="1" x14ac:dyDescent="0.2">
      <c r="A66" s="62"/>
      <c r="B66" s="65" t="s">
        <v>7</v>
      </c>
      <c r="C66" s="22"/>
      <c r="D66" s="22" t="s">
        <v>3</v>
      </c>
      <c r="E66" s="23" t="s">
        <v>90</v>
      </c>
      <c r="F66" s="23" t="s">
        <v>91</v>
      </c>
      <c r="G66" s="24">
        <v>9.5</v>
      </c>
      <c r="H66" s="25">
        <f t="shared" ref="H66" si="79">G66*3</f>
        <v>28.5</v>
      </c>
      <c r="I66" s="18"/>
      <c r="J66" s="25">
        <f t="shared" ref="J66" si="80">G66*6</f>
        <v>57</v>
      </c>
      <c r="K66" s="18"/>
      <c r="L66" s="19">
        <f t="shared" ref="L66" si="81">H66*I66+J66*K66</f>
        <v>0</v>
      </c>
    </row>
    <row r="67" spans="1:14" ht="19.25" customHeight="1" x14ac:dyDescent="0.2">
      <c r="A67" s="62"/>
      <c r="B67" s="65"/>
      <c r="C67" s="22"/>
      <c r="D67" s="22"/>
      <c r="E67" s="23"/>
      <c r="F67" s="23"/>
      <c r="G67" s="24"/>
      <c r="H67" s="25"/>
      <c r="I67" s="18"/>
      <c r="J67" s="25"/>
      <c r="K67" s="18"/>
      <c r="L67" s="20"/>
    </row>
    <row r="68" spans="1:14" ht="25.25" customHeight="1" x14ac:dyDescent="0.2">
      <c r="A68" s="62"/>
      <c r="B68" s="65" t="s">
        <v>6</v>
      </c>
      <c r="C68" s="22"/>
      <c r="D68" s="22" t="s">
        <v>3</v>
      </c>
      <c r="E68" s="23" t="s">
        <v>113</v>
      </c>
      <c r="F68" s="23" t="s">
        <v>5</v>
      </c>
      <c r="G68" s="24">
        <v>15</v>
      </c>
      <c r="H68" s="25">
        <v>45</v>
      </c>
      <c r="I68" s="18"/>
      <c r="J68" s="25">
        <f t="shared" ref="J68" si="82">G68*6</f>
        <v>90</v>
      </c>
      <c r="K68" s="18"/>
      <c r="L68" s="19">
        <f t="shared" ref="L68" si="83">H68*I68+J68*K68</f>
        <v>0</v>
      </c>
    </row>
    <row r="69" spans="1:14" ht="25.25" customHeight="1" x14ac:dyDescent="0.2">
      <c r="A69" s="62"/>
      <c r="B69" s="65"/>
      <c r="C69" s="22"/>
      <c r="D69" s="22"/>
      <c r="E69" s="23"/>
      <c r="F69" s="23"/>
      <c r="G69" s="24"/>
      <c r="H69" s="25"/>
      <c r="I69" s="18"/>
      <c r="J69" s="25"/>
      <c r="K69" s="18"/>
      <c r="L69" s="20"/>
    </row>
    <row r="70" spans="1:14" ht="19.75" customHeight="1" x14ac:dyDescent="0.2">
      <c r="A70" s="62"/>
      <c r="B70" s="21" t="s">
        <v>48</v>
      </c>
      <c r="C70" s="22" t="s">
        <v>4</v>
      </c>
      <c r="D70" s="22" t="s">
        <v>3</v>
      </c>
      <c r="E70" s="23" t="s">
        <v>53</v>
      </c>
      <c r="F70" s="23" t="s">
        <v>92</v>
      </c>
      <c r="G70" s="24">
        <v>9.5</v>
      </c>
      <c r="H70" s="25">
        <f t="shared" ref="H70" si="84">G70*3</f>
        <v>28.5</v>
      </c>
      <c r="I70" s="18"/>
      <c r="J70" s="25">
        <f t="shared" ref="J70" si="85">G70*6</f>
        <v>57</v>
      </c>
      <c r="K70" s="18"/>
      <c r="L70" s="19">
        <f t="shared" ref="L70" si="86">H70*I70+J70*K70</f>
        <v>0</v>
      </c>
    </row>
    <row r="71" spans="1:14" ht="19.75" customHeight="1" x14ac:dyDescent="0.2">
      <c r="A71" s="63"/>
      <c r="B71" s="21"/>
      <c r="C71" s="22"/>
      <c r="D71" s="22"/>
      <c r="E71" s="23"/>
      <c r="F71" s="23"/>
      <c r="G71" s="24"/>
      <c r="H71" s="25"/>
      <c r="I71" s="18"/>
      <c r="J71" s="25"/>
      <c r="K71" s="18"/>
      <c r="L71" s="20"/>
    </row>
    <row r="72" spans="1:14" ht="9" customHeight="1" thickBot="1" x14ac:dyDescent="0.25">
      <c r="B72" s="3"/>
    </row>
    <row r="73" spans="1:14" ht="40" customHeight="1" thickBot="1" x14ac:dyDescent="0.25">
      <c r="A73" s="15" t="s">
        <v>127</v>
      </c>
      <c r="B73" s="16"/>
      <c r="C73" s="16"/>
      <c r="D73" s="16"/>
      <c r="E73" s="16"/>
      <c r="F73" s="16"/>
      <c r="G73" s="16"/>
      <c r="H73" s="16"/>
      <c r="I73" s="17"/>
      <c r="J73" s="13" t="s">
        <v>0</v>
      </c>
      <c r="K73" s="30">
        <f>L70+L68+L66+L64+L62+L60+L58+L56+L54+L52+L50+L48+L46+L44+L42+L40+L38+L36+L34+L32+L30+L28+L26+L24+L22+L20+L18+L16+L14+L12+L10+L8</f>
        <v>0</v>
      </c>
      <c r="L73" s="31"/>
      <c r="N73" s="14"/>
    </row>
    <row r="74" spans="1:14" ht="40" customHeight="1" x14ac:dyDescent="0.2">
      <c r="A74" s="15" t="s">
        <v>93</v>
      </c>
      <c r="B74" s="16"/>
      <c r="C74" s="26" t="s">
        <v>128</v>
      </c>
      <c r="D74" s="27"/>
      <c r="E74" s="27"/>
      <c r="F74" s="27"/>
      <c r="G74" s="27"/>
      <c r="H74" s="27"/>
      <c r="I74" s="27"/>
      <c r="J74" s="27"/>
      <c r="K74" s="28"/>
      <c r="L74" s="29"/>
    </row>
    <row r="75" spans="1:14" ht="16.75" customHeight="1" x14ac:dyDescent="0.2">
      <c r="A75" s="4"/>
      <c r="B75" s="4"/>
      <c r="C75" s="4"/>
      <c r="D75" s="4"/>
      <c r="E75" s="60"/>
      <c r="F75" s="60"/>
      <c r="G75" s="60"/>
      <c r="H75" s="4"/>
      <c r="I75" s="6"/>
      <c r="J75" s="4"/>
      <c r="K75" s="6"/>
      <c r="L75" s="7"/>
    </row>
    <row r="76" spans="1:14" ht="24.5" customHeight="1" x14ac:dyDescent="0.2">
      <c r="G76" s="12"/>
      <c r="H76" s="9"/>
      <c r="I76" s="9"/>
      <c r="J76" s="8"/>
    </row>
    <row r="77" spans="1:14" ht="24.5" customHeight="1" x14ac:dyDescent="0.2">
      <c r="G77" s="12"/>
      <c r="H77" s="9"/>
      <c r="I77" s="9"/>
      <c r="J77" s="8"/>
    </row>
    <row r="78" spans="1:14" ht="24.5" customHeight="1" x14ac:dyDescent="0.2">
      <c r="G78" s="12"/>
      <c r="H78" s="5"/>
      <c r="I78" s="5"/>
      <c r="J78" s="5"/>
    </row>
  </sheetData>
  <autoFilter ref="A7:L7" xr:uid="{00000000-0009-0000-0000-000000000000}"/>
  <mergeCells count="380">
    <mergeCell ref="B66:B67"/>
    <mergeCell ref="C66:C67"/>
    <mergeCell ref="D66:D67"/>
    <mergeCell ref="L44:L45"/>
    <mergeCell ref="L48:L49"/>
    <mergeCell ref="L54:L55"/>
    <mergeCell ref="G40:G41"/>
    <mergeCell ref="L42:L43"/>
    <mergeCell ref="L8:L9"/>
    <mergeCell ref="K8:K9"/>
    <mergeCell ref="L60:L61"/>
    <mergeCell ref="I60:I61"/>
    <mergeCell ref="L56:L57"/>
    <mergeCell ref="E10:E11"/>
    <mergeCell ref="C18:C19"/>
    <mergeCell ref="D18:D19"/>
    <mergeCell ref="B10:B11"/>
    <mergeCell ref="C10:C11"/>
    <mergeCell ref="D10:D11"/>
    <mergeCell ref="B12:B13"/>
    <mergeCell ref="C12:C13"/>
    <mergeCell ref="D12:D13"/>
    <mergeCell ref="B22:B23"/>
    <mergeCell ref="C22:C23"/>
    <mergeCell ref="A56:A71"/>
    <mergeCell ref="B68:B69"/>
    <mergeCell ref="C68:C69"/>
    <mergeCell ref="D68:D69"/>
    <mergeCell ref="G68:G69"/>
    <mergeCell ref="E68:E69"/>
    <mergeCell ref="E56:E57"/>
    <mergeCell ref="E60:E61"/>
    <mergeCell ref="E62:E63"/>
    <mergeCell ref="G60:G61"/>
    <mergeCell ref="G56:G57"/>
    <mergeCell ref="F58:F59"/>
    <mergeCell ref="B58:B59"/>
    <mergeCell ref="C58:C59"/>
    <mergeCell ref="D58:D59"/>
    <mergeCell ref="G58:G59"/>
    <mergeCell ref="E58:E59"/>
    <mergeCell ref="F56:F57"/>
    <mergeCell ref="B56:B57"/>
    <mergeCell ref="C56:C57"/>
    <mergeCell ref="D56:D57"/>
    <mergeCell ref="B60:B61"/>
    <mergeCell ref="C60:C61"/>
    <mergeCell ref="D60:D61"/>
    <mergeCell ref="E75:G75"/>
    <mergeCell ref="E70:E71"/>
    <mergeCell ref="E36:E37"/>
    <mergeCell ref="B36:B37"/>
    <mergeCell ref="C36:C37"/>
    <mergeCell ref="D36:D37"/>
    <mergeCell ref="G36:G37"/>
    <mergeCell ref="B70:B71"/>
    <mergeCell ref="C70:C71"/>
    <mergeCell ref="D70:D71"/>
    <mergeCell ref="G70:G71"/>
    <mergeCell ref="F60:F61"/>
    <mergeCell ref="G66:G67"/>
    <mergeCell ref="F62:F63"/>
    <mergeCell ref="F64:F65"/>
    <mergeCell ref="F66:F67"/>
    <mergeCell ref="E64:E65"/>
    <mergeCell ref="B64:B65"/>
    <mergeCell ref="C64:C65"/>
    <mergeCell ref="B62:B63"/>
    <mergeCell ref="C62:C63"/>
    <mergeCell ref="D62:D63"/>
    <mergeCell ref="G62:G63"/>
    <mergeCell ref="D64:D65"/>
    <mergeCell ref="D22:D23"/>
    <mergeCell ref="D14:D15"/>
    <mergeCell ref="L6:L7"/>
    <mergeCell ref="A6:A7"/>
    <mergeCell ref="B6:B7"/>
    <mergeCell ref="C6:C7"/>
    <mergeCell ref="D6:D7"/>
    <mergeCell ref="G6:G7"/>
    <mergeCell ref="I6:I7"/>
    <mergeCell ref="H6:H7"/>
    <mergeCell ref="E6:E7"/>
    <mergeCell ref="K6:K7"/>
    <mergeCell ref="J6:J7"/>
    <mergeCell ref="E22:E23"/>
    <mergeCell ref="F6:F7"/>
    <mergeCell ref="F10:F11"/>
    <mergeCell ref="F8:F9"/>
    <mergeCell ref="H8:H9"/>
    <mergeCell ref="H10:H11"/>
    <mergeCell ref="E8:E9"/>
    <mergeCell ref="F20:F21"/>
    <mergeCell ref="B14:B15"/>
    <mergeCell ref="K14:K15"/>
    <mergeCell ref="G12:G13"/>
    <mergeCell ref="G22:G23"/>
    <mergeCell ref="E20:E21"/>
    <mergeCell ref="F22:F23"/>
    <mergeCell ref="F24:F25"/>
    <mergeCell ref="F26:F27"/>
    <mergeCell ref="E12:E13"/>
    <mergeCell ref="E18:E19"/>
    <mergeCell ref="F16:F17"/>
    <mergeCell ref="K22:K23"/>
    <mergeCell ref="I12:I13"/>
    <mergeCell ref="F12:F13"/>
    <mergeCell ref="H12:H13"/>
    <mergeCell ref="E14:E15"/>
    <mergeCell ref="E16:E17"/>
    <mergeCell ref="L12:L13"/>
    <mergeCell ref="G10:G11"/>
    <mergeCell ref="L22:L23"/>
    <mergeCell ref="K12:K13"/>
    <mergeCell ref="L14:L15"/>
    <mergeCell ref="K20:K21"/>
    <mergeCell ref="L20:L21"/>
    <mergeCell ref="K28:K29"/>
    <mergeCell ref="K32:K33"/>
    <mergeCell ref="K30:K31"/>
    <mergeCell ref="J22:J23"/>
    <mergeCell ref="I22:I23"/>
    <mergeCell ref="J28:J29"/>
    <mergeCell ref="J30:J31"/>
    <mergeCell ref="J32:J33"/>
    <mergeCell ref="K10:K11"/>
    <mergeCell ref="G16:G17"/>
    <mergeCell ref="H16:H17"/>
    <mergeCell ref="I16:I17"/>
    <mergeCell ref="K16:K17"/>
    <mergeCell ref="L16:L17"/>
    <mergeCell ref="I10:I11"/>
    <mergeCell ref="L10:L11"/>
    <mergeCell ref="G14:G15"/>
    <mergeCell ref="L26:L27"/>
    <mergeCell ref="K24:K25"/>
    <mergeCell ref="L24:L25"/>
    <mergeCell ref="H24:H25"/>
    <mergeCell ref="H26:H27"/>
    <mergeCell ref="L28:L29"/>
    <mergeCell ref="L30:L31"/>
    <mergeCell ref="K18:K19"/>
    <mergeCell ref="I18:I19"/>
    <mergeCell ref="L18:L19"/>
    <mergeCell ref="H18:H19"/>
    <mergeCell ref="H22:H23"/>
    <mergeCell ref="B28:B29"/>
    <mergeCell ref="C28:C29"/>
    <mergeCell ref="D28:D29"/>
    <mergeCell ref="G28:G29"/>
    <mergeCell ref="I28:I29"/>
    <mergeCell ref="B30:B31"/>
    <mergeCell ref="C30:C31"/>
    <mergeCell ref="D30:D31"/>
    <mergeCell ref="G30:G31"/>
    <mergeCell ref="I30:I31"/>
    <mergeCell ref="E28:E29"/>
    <mergeCell ref="F28:F29"/>
    <mergeCell ref="F30:F31"/>
    <mergeCell ref="E30:E31"/>
    <mergeCell ref="H28:H29"/>
    <mergeCell ref="H30:H31"/>
    <mergeCell ref="B24:B25"/>
    <mergeCell ref="C24:C25"/>
    <mergeCell ref="D24:D25"/>
    <mergeCell ref="G24:G25"/>
    <mergeCell ref="K26:K27"/>
    <mergeCell ref="B26:B27"/>
    <mergeCell ref="C26:C27"/>
    <mergeCell ref="D26:D27"/>
    <mergeCell ref="G26:G27"/>
    <mergeCell ref="I26:I27"/>
    <mergeCell ref="J24:J25"/>
    <mergeCell ref="J26:J27"/>
    <mergeCell ref="I24:I25"/>
    <mergeCell ref="E24:E25"/>
    <mergeCell ref="E26:E27"/>
    <mergeCell ref="A38:A49"/>
    <mergeCell ref="B38:B39"/>
    <mergeCell ref="C38:C39"/>
    <mergeCell ref="D38:D39"/>
    <mergeCell ref="G38:G39"/>
    <mergeCell ref="I38:I39"/>
    <mergeCell ref="B46:B47"/>
    <mergeCell ref="C46:C47"/>
    <mergeCell ref="D46:D47"/>
    <mergeCell ref="E38:E39"/>
    <mergeCell ref="E44:E45"/>
    <mergeCell ref="B44:B45"/>
    <mergeCell ref="C44:C45"/>
    <mergeCell ref="D44:D45"/>
    <mergeCell ref="G44:G45"/>
    <mergeCell ref="I44:I45"/>
    <mergeCell ref="E42:E43"/>
    <mergeCell ref="F42:F43"/>
    <mergeCell ref="G42:G43"/>
    <mergeCell ref="B40:B41"/>
    <mergeCell ref="C40:C41"/>
    <mergeCell ref="D40:D41"/>
    <mergeCell ref="E40:E41"/>
    <mergeCell ref="F40:F41"/>
    <mergeCell ref="E32:E33"/>
    <mergeCell ref="B32:B33"/>
    <mergeCell ref="C32:C33"/>
    <mergeCell ref="D32:D33"/>
    <mergeCell ref="G32:G33"/>
    <mergeCell ref="I32:I33"/>
    <mergeCell ref="B48:B49"/>
    <mergeCell ref="C48:C49"/>
    <mergeCell ref="D48:D49"/>
    <mergeCell ref="G48:G49"/>
    <mergeCell ref="I48:I49"/>
    <mergeCell ref="E48:E49"/>
    <mergeCell ref="G46:G47"/>
    <mergeCell ref="E46:E47"/>
    <mergeCell ref="H40:H41"/>
    <mergeCell ref="I40:I41"/>
    <mergeCell ref="H42:H43"/>
    <mergeCell ref="I42:I43"/>
    <mergeCell ref="F36:F37"/>
    <mergeCell ref="F32:F33"/>
    <mergeCell ref="F38:F39"/>
    <mergeCell ref="B42:B43"/>
    <mergeCell ref="C42:C43"/>
    <mergeCell ref="D42:D43"/>
    <mergeCell ref="B50:B51"/>
    <mergeCell ref="C50:C51"/>
    <mergeCell ref="D50:D51"/>
    <mergeCell ref="G50:G51"/>
    <mergeCell ref="I50:I51"/>
    <mergeCell ref="B54:B55"/>
    <mergeCell ref="C54:C55"/>
    <mergeCell ref="B52:B53"/>
    <mergeCell ref="C52:C53"/>
    <mergeCell ref="D52:D53"/>
    <mergeCell ref="G52:G53"/>
    <mergeCell ref="I52:I53"/>
    <mergeCell ref="G54:G55"/>
    <mergeCell ref="I54:I55"/>
    <mergeCell ref="D54:D55"/>
    <mergeCell ref="F54:F55"/>
    <mergeCell ref="E52:E53"/>
    <mergeCell ref="E54:E55"/>
    <mergeCell ref="E50:E51"/>
    <mergeCell ref="L68:L69"/>
    <mergeCell ref="H32:H33"/>
    <mergeCell ref="I36:I37"/>
    <mergeCell ref="L36:L37"/>
    <mergeCell ref="I70:I71"/>
    <mergeCell ref="L70:L71"/>
    <mergeCell ref="K68:K69"/>
    <mergeCell ref="H36:H37"/>
    <mergeCell ref="K36:K37"/>
    <mergeCell ref="L64:L65"/>
    <mergeCell ref="K62:K63"/>
    <mergeCell ref="H70:H71"/>
    <mergeCell ref="L66:L67"/>
    <mergeCell ref="K70:K71"/>
    <mergeCell ref="I66:I67"/>
    <mergeCell ref="K66:K67"/>
    <mergeCell ref="H66:H67"/>
    <mergeCell ref="H68:H69"/>
    <mergeCell ref="L58:L59"/>
    <mergeCell ref="K56:K57"/>
    <mergeCell ref="L32:L33"/>
    <mergeCell ref="K38:K39"/>
    <mergeCell ref="L38:L39"/>
    <mergeCell ref="K46:K47"/>
    <mergeCell ref="K64:K65"/>
    <mergeCell ref="H52:H53"/>
    <mergeCell ref="K60:K61"/>
    <mergeCell ref="K58:K59"/>
    <mergeCell ref="K52:K53"/>
    <mergeCell ref="H38:H39"/>
    <mergeCell ref="H44:H45"/>
    <mergeCell ref="H60:H61"/>
    <mergeCell ref="K50:K51"/>
    <mergeCell ref="I46:I47"/>
    <mergeCell ref="I56:I57"/>
    <mergeCell ref="I58:I59"/>
    <mergeCell ref="K54:K55"/>
    <mergeCell ref="H64:H65"/>
    <mergeCell ref="I62:I63"/>
    <mergeCell ref="K42:K43"/>
    <mergeCell ref="L62:L63"/>
    <mergeCell ref="H62:H63"/>
    <mergeCell ref="I64:I65"/>
    <mergeCell ref="L50:L51"/>
    <mergeCell ref="K48:K49"/>
    <mergeCell ref="L46:L47"/>
    <mergeCell ref="K44:K45"/>
    <mergeCell ref="L52:L53"/>
    <mergeCell ref="F70:F71"/>
    <mergeCell ref="H54:H55"/>
    <mergeCell ref="H56:H57"/>
    <mergeCell ref="H58:H59"/>
    <mergeCell ref="F44:F45"/>
    <mergeCell ref="F46:F47"/>
    <mergeCell ref="F48:F49"/>
    <mergeCell ref="F50:F51"/>
    <mergeCell ref="H46:H47"/>
    <mergeCell ref="H48:H49"/>
    <mergeCell ref="H50:H51"/>
    <mergeCell ref="F52:F53"/>
    <mergeCell ref="J60:J61"/>
    <mergeCell ref="J62:J63"/>
    <mergeCell ref="J64:J65"/>
    <mergeCell ref="J66:J67"/>
    <mergeCell ref="A8:A23"/>
    <mergeCell ref="B8:B9"/>
    <mergeCell ref="C8:C9"/>
    <mergeCell ref="D8:D9"/>
    <mergeCell ref="B18:B19"/>
    <mergeCell ref="J68:J69"/>
    <mergeCell ref="J70:J71"/>
    <mergeCell ref="J36:J37"/>
    <mergeCell ref="J38:J39"/>
    <mergeCell ref="J44:J45"/>
    <mergeCell ref="J46:J47"/>
    <mergeCell ref="J48:J49"/>
    <mergeCell ref="J50:J51"/>
    <mergeCell ref="J52:J53"/>
    <mergeCell ref="J54:J55"/>
    <mergeCell ref="J56:J57"/>
    <mergeCell ref="J58:J59"/>
    <mergeCell ref="J40:J41"/>
    <mergeCell ref="J42:J43"/>
    <mergeCell ref="G64:G65"/>
    <mergeCell ref="E66:E67"/>
    <mergeCell ref="F68:F69"/>
    <mergeCell ref="I68:I69"/>
    <mergeCell ref="A50:A55"/>
    <mergeCell ref="B20:B21"/>
    <mergeCell ref="C20:C21"/>
    <mergeCell ref="D20:D21"/>
    <mergeCell ref="G20:G21"/>
    <mergeCell ref="H20:H21"/>
    <mergeCell ref="I20:I21"/>
    <mergeCell ref="J20:J21"/>
    <mergeCell ref="J8:J9"/>
    <mergeCell ref="J10:J11"/>
    <mergeCell ref="J12:J13"/>
    <mergeCell ref="J14:J15"/>
    <mergeCell ref="J16:J17"/>
    <mergeCell ref="J18:J19"/>
    <mergeCell ref="G8:G9"/>
    <mergeCell ref="I8:I9"/>
    <mergeCell ref="F18:F19"/>
    <mergeCell ref="G18:G19"/>
    <mergeCell ref="F14:F15"/>
    <mergeCell ref="H14:H15"/>
    <mergeCell ref="I14:I15"/>
    <mergeCell ref="C14:C15"/>
    <mergeCell ref="B16:B17"/>
    <mergeCell ref="C16:C17"/>
    <mergeCell ref="D16:D17"/>
    <mergeCell ref="E1:F2"/>
    <mergeCell ref="E3:F4"/>
    <mergeCell ref="A74:B74"/>
    <mergeCell ref="A73:I73"/>
    <mergeCell ref="K40:K41"/>
    <mergeCell ref="L40:L41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C74:L74"/>
    <mergeCell ref="K73:L73"/>
    <mergeCell ref="A32:A33"/>
    <mergeCell ref="A24:A31"/>
    <mergeCell ref="A34:A37"/>
    <mergeCell ref="A1:D2"/>
    <mergeCell ref="A3:D4"/>
  </mergeCells>
  <phoneticPr fontId="5" type="noConversion"/>
  <printOptions horizontalCentered="1" verticalCentered="1"/>
  <pageMargins left="0.19685039370078741" right="0.19685039370078741" top="0.55118110236220474" bottom="0.15748031496062992" header="0.31496062992125984" footer="0.11811023622047245"/>
  <pageSetup paperSize="9" scale="55" fitToHeight="2" orientation="landscape" horizontalDpi="360" verticalDpi="360" r:id="rId1"/>
  <headerFooter>
    <oddHeader>&amp;C&amp;"-,Gras"&amp;18BON DE COMMANDE VINS&amp;"-,Normal"
Sainte Marguerite Noël 2020</oddHeader>
    <oddFooter>&amp;RPage &amp;P</oddFooter>
  </headerFooter>
  <rowBreaks count="1" manualBreakCount="1">
    <brk id="3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2020 BDC col</vt:lpstr>
      <vt:lpstr>'2020 BDC col'!Impression_des_titres</vt:lpstr>
      <vt:lpstr>'2020 BDC col'!Zone_d_impression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Caillé</dc:creator>
  <cp:lastModifiedBy>Utilisateur Microsoft Office</cp:lastModifiedBy>
  <cp:lastPrinted>2020-11-26T09:19:28Z</cp:lastPrinted>
  <dcterms:created xsi:type="dcterms:W3CDTF">2020-09-27T15:10:10Z</dcterms:created>
  <dcterms:modified xsi:type="dcterms:W3CDTF">2020-11-27T10:12:29Z</dcterms:modified>
</cp:coreProperties>
</file>